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9165" windowHeight="8850" activeTab="0"/>
  </bookViews>
  <sheets>
    <sheet name="Character Rebuilding Worksheet" sheetId="1" r:id="rId1"/>
    <sheet name="Datasheet" sheetId="2" r:id="rId2"/>
  </sheets>
  <definedNames>
    <definedName name="Alchemy">'Character Rebuilding Worksheet'!$H$12</definedName>
    <definedName name="BackStab">'Character Rebuilding Worksheet'!$E$27</definedName>
    <definedName name="Blacksmith">'Character Rebuilding Worksheet'!$H$13</definedName>
    <definedName name="ClassCost">'Character Rebuilding Worksheet'!$B$16:$B$22</definedName>
    <definedName name="ClassCosts">'Character Rebuilding Worksheet'!$A$16:$B$22</definedName>
    <definedName name="Classes">'Character Rebuilding Worksheet'!$A$16:$A$22</definedName>
    <definedName name="Cnum">'Datasheet'!$G$118</definedName>
    <definedName name="COCost">'Datasheet'!$G$124</definedName>
    <definedName name="Potion">'Character Rebuilding Worksheet'!$H$15</definedName>
    <definedName name="Production">'Datasheet'!$U$8</definedName>
    <definedName name="Race">'Datasheet'!$A$119</definedName>
    <definedName name="Races">'Datasheet'!$A$122:$A$136</definedName>
    <definedName name="Rnum">'Datasheet'!$B$118</definedName>
    <definedName name="Scroll">'Character Rebuilding Worksheet'!$H$16</definedName>
    <definedName name="Tbuild">'Character Rebuilding Worksheet'!$B$12</definedName>
    <definedName name="Trap">'Character Rebuilding Worksheet'!$H$17</definedName>
    <definedName name="WeaponProf">'Character Rebuilding Worksheet'!$E$41</definedName>
  </definedNames>
  <calcPr fullCalcOnLoad="1"/>
</workbook>
</file>

<file path=xl/comments1.xml><?xml version="1.0" encoding="utf-8"?>
<comments xmlns="http://schemas.openxmlformats.org/spreadsheetml/2006/main">
  <authors>
    <author>Mark Mensch</author>
  </authors>
  <commentList>
    <comment ref="G12" authorId="0">
      <text>
        <r>
          <rPr>
            <b/>
            <sz val="8"/>
            <rFont val="Tahoma"/>
            <family val="2"/>
          </rPr>
          <t>Requires Herbal Lore</t>
        </r>
      </text>
    </comment>
    <comment ref="G15" authorId="0">
      <text>
        <r>
          <rPr>
            <b/>
            <sz val="8"/>
            <rFont val="Tahoma"/>
            <family val="0"/>
          </rPr>
          <t>Requires 1 Earth Magic Slot</t>
        </r>
      </text>
    </comment>
    <comment ref="G16" authorId="0">
      <text>
        <r>
          <rPr>
            <b/>
            <sz val="8"/>
            <rFont val="Tahoma"/>
            <family val="0"/>
          </rPr>
          <t>Requires 1 Celestial Magic Slot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Requires Ledgermain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Requires Read and Write</t>
        </r>
      </text>
    </comment>
    <comment ref="D16" authorId="0">
      <text>
        <r>
          <rPr>
            <b/>
            <sz val="8"/>
            <rFont val="Tahoma"/>
            <family val="0"/>
          </rPr>
          <t>Requires Read and Write</t>
        </r>
      </text>
    </comment>
    <comment ref="A33" authorId="0">
      <text>
        <r>
          <rPr>
            <b/>
            <sz val="8"/>
            <rFont val="Tahoma"/>
            <family val="0"/>
          </rPr>
          <t>Requires Weapon Skill</t>
        </r>
      </text>
    </comment>
    <comment ref="D25" authorId="0">
      <text>
        <r>
          <rPr>
            <b/>
            <sz val="8"/>
            <rFont val="Tahoma"/>
            <family val="0"/>
          </rPr>
          <t>Requires Backstab x2</t>
        </r>
      </text>
    </comment>
    <comment ref="D26" authorId="0">
      <text>
        <r>
          <rPr>
            <b/>
            <sz val="8"/>
            <rFont val="Tahoma"/>
            <family val="0"/>
          </rPr>
          <t>Requires Weapon Skill</t>
        </r>
      </text>
    </comment>
    <comment ref="D28" authorId="0">
      <text>
        <r>
          <rPr>
            <b/>
            <sz val="8"/>
            <rFont val="Tahoma"/>
            <family val="0"/>
          </rPr>
          <t>Requires Weapon Skill</t>
        </r>
      </text>
    </comment>
    <comment ref="D27" authorId="0">
      <text>
        <r>
          <rPr>
            <b/>
            <sz val="8"/>
            <rFont val="Tahoma"/>
            <family val="0"/>
          </rPr>
          <t>Requires Back Attack x4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Requires Backstab or Weapon Proficiency</t>
        </r>
      </text>
    </comment>
    <comment ref="D30" authorId="0">
      <text>
        <r>
          <rPr>
            <b/>
            <sz val="8"/>
            <rFont val="Tahoma"/>
            <family val="0"/>
          </rPr>
          <t>Requires Backstab x2</t>
        </r>
      </text>
    </comment>
    <comment ref="D31" authorId="0">
      <text>
        <r>
          <rPr>
            <b/>
            <sz val="8"/>
            <rFont val="Tahoma"/>
            <family val="0"/>
          </rPr>
          <t>Requires Backstab</t>
        </r>
      </text>
    </comment>
    <comment ref="D32" authorId="0">
      <text>
        <r>
          <rPr>
            <b/>
            <sz val="8"/>
            <rFont val="Tahoma"/>
            <family val="0"/>
          </rPr>
          <t>Requires Weapon Proficiency x4</t>
        </r>
      </text>
    </comment>
    <comment ref="D39" authorId="0">
      <text>
        <r>
          <rPr>
            <b/>
            <sz val="8"/>
            <rFont val="Tahoma"/>
            <family val="0"/>
          </rPr>
          <t>Requires Backstab x4</t>
        </r>
      </text>
    </comment>
    <comment ref="D33" authorId="0">
      <text>
        <r>
          <rPr>
            <b/>
            <sz val="8"/>
            <rFont val="Tahoma"/>
            <family val="0"/>
          </rPr>
          <t>Requires Weapon Proficiency x2</t>
        </r>
      </text>
    </comment>
    <comment ref="D37" authorId="0">
      <text>
        <r>
          <rPr>
            <b/>
            <sz val="8"/>
            <rFont val="Tahoma"/>
            <family val="0"/>
          </rPr>
          <t>Requires Weapon Proficiency x2</t>
        </r>
      </text>
    </comment>
    <comment ref="D34" authorId="0">
      <text>
        <r>
          <rPr>
            <b/>
            <sz val="8"/>
            <rFont val="Tahoma"/>
            <family val="0"/>
          </rPr>
          <t>Requires Backstab x4 or Weapon Proficiency x4</t>
        </r>
      </text>
    </comment>
    <comment ref="D35" authorId="0">
      <text>
        <r>
          <rPr>
            <b/>
            <sz val="8"/>
            <rFont val="Tahoma"/>
            <family val="0"/>
          </rPr>
          <t>Requires Backstab x3 or Weapon Proficiency x3</t>
        </r>
      </text>
    </comment>
    <comment ref="D41" authorId="0">
      <text>
        <r>
          <rPr>
            <b/>
            <sz val="8"/>
            <rFont val="Tahoma"/>
            <family val="0"/>
          </rPr>
          <t>Requires Critical Attack x4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Requires Backstab x3 or Weapon Proficiency x3</t>
        </r>
      </text>
    </comment>
    <comment ref="G25" authorId="0">
      <text>
        <r>
          <rPr>
            <b/>
            <sz val="8"/>
            <rFont val="Tahoma"/>
            <family val="0"/>
          </rPr>
          <t>Biata, Mystic Wood Elf, Stone Elf</t>
        </r>
      </text>
    </comment>
    <comment ref="G33" authorId="0">
      <text>
        <r>
          <rPr>
            <b/>
            <sz val="8"/>
            <rFont val="Tahoma"/>
            <family val="0"/>
          </rPr>
          <t>Biata, Dark Elf, Mystic Wood Elf, Stone Elf</t>
        </r>
      </text>
    </comment>
    <comment ref="G26" authorId="0">
      <text>
        <r>
          <rPr>
            <b/>
            <sz val="8"/>
            <rFont val="Tahoma"/>
            <family val="0"/>
          </rPr>
          <t>Sarr</t>
        </r>
      </text>
    </comment>
    <comment ref="G28" authorId="0">
      <text>
        <r>
          <rPr>
            <b/>
            <sz val="8"/>
            <rFont val="Tahoma"/>
            <family val="0"/>
          </rPr>
          <t>Sarr</t>
        </r>
      </text>
    </comment>
    <comment ref="G27" authorId="0">
      <text>
        <r>
          <rPr>
            <b/>
            <sz val="8"/>
            <rFont val="Tahoma"/>
            <family val="0"/>
          </rPr>
          <t>Gypsy</t>
        </r>
      </text>
    </comment>
    <comment ref="G29" authorId="0">
      <text>
        <r>
          <rPr>
            <b/>
            <sz val="8"/>
            <rFont val="Tahoma"/>
            <family val="0"/>
          </rPr>
          <t>Hobling</t>
        </r>
      </text>
    </comment>
    <comment ref="G30" authorId="0">
      <text>
        <r>
          <rPr>
            <b/>
            <sz val="8"/>
            <rFont val="Tahoma"/>
            <family val="0"/>
          </rPr>
          <t>High Ogre, High Orc</t>
        </r>
      </text>
    </comment>
    <comment ref="G31" authorId="0">
      <text>
        <r>
          <rPr>
            <b/>
            <sz val="8"/>
            <rFont val="Tahoma"/>
            <family val="0"/>
          </rPr>
          <t>High Orc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Dryad</t>
        </r>
      </text>
    </comment>
    <comment ref="G34" authorId="0">
      <text>
        <r>
          <rPr>
            <b/>
            <sz val="8"/>
            <rFont val="Tahoma"/>
            <family val="0"/>
          </rPr>
          <t>Barbarian, Dwarf</t>
        </r>
      </text>
    </comment>
    <comment ref="G35" authorId="0">
      <text>
        <r>
          <rPr>
            <b/>
            <sz val="8"/>
            <rFont val="Tahoma"/>
            <family val="2"/>
          </rPr>
          <t>Barbarian, High Orc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Dark Elf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High Ogre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Dwarf, Hobling, Sarr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Requires Read Magic</t>
        </r>
      </text>
    </comment>
    <comment ref="D44" authorId="0">
      <text>
        <r>
          <rPr>
            <b/>
            <sz val="8"/>
            <rFont val="Tahoma"/>
            <family val="0"/>
          </rPr>
          <t>Requires Read Magic</t>
        </r>
      </text>
    </comment>
    <comment ref="G44" authorId="0">
      <text>
        <r>
          <rPr>
            <b/>
            <sz val="8"/>
            <rFont val="Tahoma"/>
            <family val="0"/>
          </rPr>
          <t>Requires Healing Arts</t>
        </r>
      </text>
    </comment>
    <comment ref="J44" authorId="0">
      <text>
        <r>
          <rPr>
            <b/>
            <sz val="8"/>
            <rFont val="Tahoma"/>
            <family val="0"/>
          </rPr>
          <t>Requires Healing Arts</t>
        </r>
      </text>
    </comment>
    <comment ref="D21" authorId="0">
      <text>
        <r>
          <rPr>
            <b/>
            <sz val="8"/>
            <rFont val="Tahoma"/>
            <family val="0"/>
          </rPr>
          <t>Requires First Aid and Read and Write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Requires Florentine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<sst xmlns="http://schemas.openxmlformats.org/spreadsheetml/2006/main" count="477" uniqueCount="164">
  <si>
    <t>TRADES &amp; CRAFTS</t>
  </si>
  <si>
    <t>Fighter</t>
  </si>
  <si>
    <t>Scout</t>
  </si>
  <si>
    <t>Rogue</t>
  </si>
  <si>
    <t>Adept</t>
  </si>
  <si>
    <t>Scholar</t>
  </si>
  <si>
    <t>Templar</t>
  </si>
  <si>
    <t>Artisan</t>
  </si>
  <si>
    <t>PREREQUISITE</t>
  </si>
  <si>
    <t>Alchemy</t>
  </si>
  <si>
    <t>Herbal Lore</t>
  </si>
  <si>
    <t>Blacksmith</t>
  </si>
  <si>
    <t>none</t>
  </si>
  <si>
    <t>Create Potion</t>
  </si>
  <si>
    <t>Earth spell slot</t>
  </si>
  <si>
    <t>Create Scroll</t>
  </si>
  <si>
    <t>Create Trap</t>
  </si>
  <si>
    <t>Legerdemain</t>
  </si>
  <si>
    <t>Read and Write</t>
  </si>
  <si>
    <t>Merchant</t>
  </si>
  <si>
    <t>Teacher</t>
  </si>
  <si>
    <t>Wear Extra Armor</t>
  </si>
  <si>
    <t>WEAPONS</t>
  </si>
  <si>
    <t>Archery</t>
  </si>
  <si>
    <t>Florentine</t>
  </si>
  <si>
    <t>One Handed Blunt</t>
  </si>
  <si>
    <t>One Handed Edged</t>
  </si>
  <si>
    <t>Polearm</t>
  </si>
  <si>
    <t>Small Weapon</t>
  </si>
  <si>
    <t>Staff</t>
  </si>
  <si>
    <t>weapon skill</t>
  </si>
  <si>
    <t>Thrown Weapon</t>
  </si>
  <si>
    <t>Two Handed Blunt</t>
  </si>
  <si>
    <t>Two Handed Sword</t>
  </si>
  <si>
    <t>Two Weapons</t>
  </si>
  <si>
    <t>FIGHTING SKILLS</t>
  </si>
  <si>
    <t>Assassinate</t>
  </si>
  <si>
    <t>Backstab x2</t>
  </si>
  <si>
    <t>Back Attack</t>
  </si>
  <si>
    <t>Backstab</t>
  </si>
  <si>
    <t>Critical Attack</t>
  </si>
  <si>
    <t>Disarm</t>
  </si>
  <si>
    <t>Backstab or Weapon Proficiency</t>
  </si>
  <si>
    <t>Dodge</t>
  </si>
  <si>
    <t>Evade</t>
  </si>
  <si>
    <t>Eviscerate</t>
  </si>
  <si>
    <t>Weapon Proficiency x4</t>
  </si>
  <si>
    <t>Parry</t>
  </si>
  <si>
    <t>Weapon Proficiency x2</t>
  </si>
  <si>
    <t>Riposte</t>
  </si>
  <si>
    <t>Backstab x4 or Weapon Proficiency x4</t>
  </si>
  <si>
    <t>Shatter</t>
  </si>
  <si>
    <t>Backstab x3 or Weapon Proficiency x3</t>
  </si>
  <si>
    <t>Shield</t>
  </si>
  <si>
    <t>Slay</t>
  </si>
  <si>
    <t>Stun Limb</t>
  </si>
  <si>
    <t>Terminate</t>
  </si>
  <si>
    <t>Backstab x4</t>
  </si>
  <si>
    <t>Waylay</t>
  </si>
  <si>
    <t>Critical Attack x4</t>
  </si>
  <si>
    <t>RACIAL SKILLS</t>
  </si>
  <si>
    <t>Break Command</t>
  </si>
  <si>
    <t>Biata; MWE; Stone Elf</t>
  </si>
  <si>
    <t>Claws</t>
  </si>
  <si>
    <t>Sarr</t>
  </si>
  <si>
    <t>Gypsy Curse</t>
  </si>
  <si>
    <t>Gypsy</t>
  </si>
  <si>
    <t>Racial Assassinate</t>
  </si>
  <si>
    <t>Racial Dodge</t>
  </si>
  <si>
    <t>Hobling</t>
  </si>
  <si>
    <t>Racial Slay</t>
  </si>
  <si>
    <t>Resist Binding</t>
  </si>
  <si>
    <t>Dryad</t>
  </si>
  <si>
    <t>Resist Command</t>
  </si>
  <si>
    <t>Biata; Dark Elf; Elf; MWE; Stone Elf</t>
  </si>
  <si>
    <t>Resist Element</t>
  </si>
  <si>
    <t>Barbarian  Dwarf</t>
  </si>
  <si>
    <t>Resist Fear</t>
  </si>
  <si>
    <t>Barbarian  High Orc</t>
  </si>
  <si>
    <t>Resist Magic</t>
  </si>
  <si>
    <t>Dark Elf</t>
  </si>
  <si>
    <t>Resist Necromancy</t>
  </si>
  <si>
    <t>High Ogre</t>
  </si>
  <si>
    <t>Resist Poison</t>
  </si>
  <si>
    <t>Dwarf</t>
  </si>
  <si>
    <t>SCHOLARLY SKILLS</t>
  </si>
  <si>
    <t>Read Magic</t>
  </si>
  <si>
    <t>HEALING SKILLS</t>
  </si>
  <si>
    <t>First Aid</t>
  </si>
  <si>
    <t>Healing Arts</t>
  </si>
  <si>
    <t>CELESTIAL (Primary)</t>
  </si>
  <si>
    <t>Celestial Level 1</t>
  </si>
  <si>
    <t>Celestial Level 2</t>
  </si>
  <si>
    <t>Celestial Level 3</t>
  </si>
  <si>
    <t>Celestial Level 4</t>
  </si>
  <si>
    <t>Celestial Level 5</t>
  </si>
  <si>
    <t>Celestial Level 6</t>
  </si>
  <si>
    <t>Celestial Level 7</t>
  </si>
  <si>
    <t>Celestial Level 8</t>
  </si>
  <si>
    <t>Celestial Level 9</t>
  </si>
  <si>
    <t>Formal Celestial</t>
  </si>
  <si>
    <t>CELESTIAL (Second.)</t>
  </si>
  <si>
    <t>EARTH (Primary)</t>
  </si>
  <si>
    <t>Earth Level 1</t>
  </si>
  <si>
    <t>Earth Level 2</t>
  </si>
  <si>
    <t>Earth Level 3</t>
  </si>
  <si>
    <t>Earth Level 4</t>
  </si>
  <si>
    <t>Earth Level 5</t>
  </si>
  <si>
    <t>Earth Level 6</t>
  </si>
  <si>
    <t>Earth Level 7</t>
  </si>
  <si>
    <t>Earth Level 8</t>
  </si>
  <si>
    <t>Earth Level 9</t>
  </si>
  <si>
    <t>Formal Earth</t>
  </si>
  <si>
    <t>EARTH (Secondary)</t>
  </si>
  <si>
    <t>Craftsman (type)</t>
  </si>
  <si>
    <t>Celestial spell slot</t>
  </si>
  <si>
    <t>One Handed Master</t>
  </si>
  <si>
    <t>Style Master</t>
  </si>
  <si>
    <t>Two Handed Master</t>
  </si>
  <si>
    <t>Weapon Master</t>
  </si>
  <si>
    <t>Back Attack x4</t>
  </si>
  <si>
    <t>Weapon Proficiency</t>
  </si>
  <si>
    <t>High Ogre; High Orc</t>
  </si>
  <si>
    <t>High Orc</t>
  </si>
  <si>
    <t>Dwarf; Hobling; Sarr</t>
  </si>
  <si>
    <t>Read and Write; First Aid</t>
  </si>
  <si>
    <t>Costs</t>
  </si>
  <si>
    <t>Overall Costs by Class</t>
  </si>
  <si>
    <t>Level</t>
  </si>
  <si>
    <t>Racial Proficiency</t>
  </si>
  <si>
    <t>(enter a 1 for any skill that does not have a level (such as Read and Write) )</t>
  </si>
  <si>
    <t>Barbarian</t>
  </si>
  <si>
    <t>Biata</t>
  </si>
  <si>
    <t>Elf</t>
  </si>
  <si>
    <t>Mystic Wood Elf</t>
  </si>
  <si>
    <t>Stone Elf</t>
  </si>
  <si>
    <t>Wyldkin</t>
  </si>
  <si>
    <t>Chosen Race</t>
  </si>
  <si>
    <t>Race List</t>
  </si>
  <si>
    <t>Human</t>
  </si>
  <si>
    <t>Chosen Class</t>
  </si>
  <si>
    <t>Build Remaining</t>
  </si>
  <si>
    <t>Cost</t>
  </si>
  <si>
    <t>Enter Total Build Here-&gt;</t>
  </si>
  <si>
    <t>Critical Attack Counter</t>
  </si>
  <si>
    <t>Back Attack Counter</t>
  </si>
  <si>
    <t>Character Worksheet</t>
  </si>
  <si>
    <t>© 2009 Larping.net</t>
  </si>
  <si>
    <t>Character Name</t>
  </si>
  <si>
    <t>Player Name</t>
  </si>
  <si>
    <r>
      <t xml:space="preserve">Craftsman(type) </t>
    </r>
    <r>
      <rPr>
        <i/>
        <sz val="8"/>
        <rFont val="Arial"/>
        <family val="2"/>
      </rPr>
      <t>enter in next block</t>
    </r>
  </si>
  <si>
    <t>Craftsman (type) calculations</t>
  </si>
  <si>
    <t>Total Craftsman skills</t>
  </si>
  <si>
    <t>Cost per skill</t>
  </si>
  <si>
    <t>Total Cost</t>
  </si>
  <si>
    <t>Total</t>
  </si>
  <si>
    <t>Cost for Production</t>
  </si>
  <si>
    <t>Potion</t>
  </si>
  <si>
    <t>Scroll</t>
  </si>
  <si>
    <t>Trap</t>
  </si>
  <si>
    <t>Levels</t>
  </si>
  <si>
    <t>Total copper received for</t>
  </si>
  <si>
    <t>CO's-Full Production</t>
  </si>
  <si>
    <t>Version 1.3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</si>
</sst>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60"/>
      <name val="Verdana"/>
      <family val="2"/>
    </font>
    <font>
      <b/>
      <sz val="20"/>
      <name val="Stonehenge"/>
      <family val="0"/>
    </font>
    <font>
      <sz val="6"/>
      <name val="Arial"/>
      <family val="2"/>
    </font>
    <font>
      <b/>
      <sz val="14"/>
      <name val="Stonehenge"/>
      <family val="0"/>
    </font>
    <font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0" xfId="0" applyFill="1" applyAlignment="1" applyProtection="1">
      <alignment/>
      <protection/>
    </xf>
    <xf numFmtId="0" fontId="3" fillId="4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4" borderId="3" xfId="0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10" fillId="4" borderId="0" xfId="0" applyFont="1" applyFill="1" applyAlignment="1">
      <alignment horizontal="right"/>
    </xf>
    <xf numFmtId="0" fontId="0" fillId="5" borderId="3" xfId="0" applyFill="1" applyBorder="1" applyAlignment="1">
      <alignment/>
    </xf>
    <xf numFmtId="0" fontId="0" fillId="5" borderId="3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 locked="0"/>
    </xf>
    <xf numFmtId="0" fontId="10" fillId="4" borderId="0" xfId="0" applyFont="1" applyFill="1" applyAlignment="1">
      <alignment horizontal="left"/>
    </xf>
    <xf numFmtId="0" fontId="0" fillId="4" borderId="3" xfId="0" applyFill="1" applyBorder="1" applyAlignment="1" applyProtection="1">
      <alignment shrinkToFit="1"/>
      <protection locked="0"/>
    </xf>
    <xf numFmtId="0" fontId="0" fillId="5" borderId="3" xfId="0" applyFill="1" applyBorder="1" applyAlignment="1" applyProtection="1">
      <alignment shrinkToFit="1"/>
      <protection locked="0"/>
    </xf>
    <xf numFmtId="0" fontId="15" fillId="4" borderId="0" xfId="0" applyFont="1" applyFill="1" applyAlignment="1">
      <alignment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2" fillId="4" borderId="6" xfId="0" applyFont="1" applyFill="1" applyBorder="1" applyAlignment="1" applyProtection="1">
      <alignment horizontal="left"/>
      <protection locked="0"/>
    </xf>
    <xf numFmtId="0" fontId="13" fillId="4" borderId="6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28575</xdr:rowOff>
    </xdr:from>
    <xdr:to>
      <xdr:col>6</xdr:col>
      <xdr:colOff>1228725</xdr:colOff>
      <xdr:row>3</xdr:row>
      <xdr:rowOff>38100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2314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J9" sqref="J9"/>
    </sheetView>
  </sheetViews>
  <sheetFormatPr defaultColWidth="9.140625" defaultRowHeight="12.75"/>
  <cols>
    <col min="1" max="1" width="21.00390625" style="0" bestFit="1" customWidth="1"/>
    <col min="2" max="2" width="5.57421875" style="0" bestFit="1" customWidth="1"/>
    <col min="3" max="3" width="2.7109375" style="2" customWidth="1"/>
    <col min="4" max="4" width="20.28125" style="0" bestFit="1" customWidth="1"/>
    <col min="5" max="5" width="5.57421875" style="0" bestFit="1" customWidth="1"/>
    <col min="6" max="6" width="2.7109375" style="2" customWidth="1"/>
    <col min="7" max="7" width="21.00390625" style="0" bestFit="1" customWidth="1"/>
    <col min="8" max="8" width="5.57421875" style="0" bestFit="1" customWidth="1"/>
    <col min="9" max="9" width="2.7109375" style="2" customWidth="1"/>
    <col min="10" max="10" width="20.7109375" style="0" bestFit="1" customWidth="1"/>
    <col min="11" max="11" width="5.57421875" style="0" customWidth="1"/>
  </cols>
  <sheetData>
    <row r="1" spans="1:11" ht="18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</row>
    <row r="4" spans="1:11" ht="26.25">
      <c r="A4" s="13"/>
      <c r="B4" s="14"/>
      <c r="C4" s="14"/>
      <c r="D4" s="41" t="s">
        <v>146</v>
      </c>
      <c r="E4" s="41"/>
      <c r="F4" s="41"/>
      <c r="G4" s="41"/>
      <c r="H4" s="41"/>
      <c r="I4" s="41"/>
      <c r="J4" s="14"/>
      <c r="K4" s="14"/>
    </row>
    <row r="5" spans="1:11" ht="12.75">
      <c r="A5" s="40" t="s">
        <v>130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9" customFormat="1" ht="18">
      <c r="A7" s="16" t="s">
        <v>148</v>
      </c>
      <c r="B7" s="42"/>
      <c r="C7" s="42"/>
      <c r="D7" s="42"/>
      <c r="E7" s="42"/>
      <c r="F7" s="17"/>
      <c r="G7" s="18" t="s">
        <v>149</v>
      </c>
      <c r="H7" s="43"/>
      <c r="I7" s="43"/>
      <c r="J7" s="43"/>
      <c r="K7" s="43"/>
    </row>
    <row r="8" spans="1:1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" customHeight="1">
      <c r="A9" s="19" t="s">
        <v>137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19" t="s">
        <v>140</v>
      </c>
      <c r="B10" s="15"/>
      <c r="C10" s="15"/>
      <c r="D10" s="15"/>
      <c r="E10" s="15"/>
      <c r="F10" s="15"/>
      <c r="G10" s="13"/>
      <c r="H10" s="13"/>
      <c r="I10" s="15"/>
      <c r="J10" s="15"/>
      <c r="K10" s="15"/>
    </row>
    <row r="11" spans="1:11" ht="12.75">
      <c r="A11" s="13"/>
      <c r="B11" s="15"/>
      <c r="C11" s="15"/>
      <c r="D11" s="15"/>
      <c r="E11" s="15"/>
      <c r="F11" s="15"/>
      <c r="G11" s="4" t="s">
        <v>0</v>
      </c>
      <c r="H11" s="5" t="s">
        <v>128</v>
      </c>
      <c r="I11" s="15"/>
      <c r="J11" s="4" t="s">
        <v>114</v>
      </c>
      <c r="K11" s="5" t="s">
        <v>128</v>
      </c>
    </row>
    <row r="12" spans="1:11" ht="12.75">
      <c r="A12" s="20" t="s">
        <v>143</v>
      </c>
      <c r="B12" s="7"/>
      <c r="C12" s="13"/>
      <c r="D12" s="37" t="s">
        <v>161</v>
      </c>
      <c r="E12" s="38">
        <f>COCost*10-Production</f>
        <v>0</v>
      </c>
      <c r="F12" s="13"/>
      <c r="G12" s="22" t="s">
        <v>9</v>
      </c>
      <c r="H12" s="21"/>
      <c r="I12" s="13"/>
      <c r="J12" s="35"/>
      <c r="K12" s="21"/>
    </row>
    <row r="13" spans="1:11" s="1" customFormat="1" ht="12.75">
      <c r="A13" s="13" t="s">
        <v>141</v>
      </c>
      <c r="B13" s="23">
        <f>Tbuild-INDEX(ClassCost,Cnum,1)</f>
        <v>0</v>
      </c>
      <c r="C13" s="19"/>
      <c r="D13" s="37" t="s">
        <v>162</v>
      </c>
      <c r="E13" s="39"/>
      <c r="F13" s="19"/>
      <c r="G13" s="31" t="s">
        <v>11</v>
      </c>
      <c r="H13" s="33"/>
      <c r="I13" s="24"/>
      <c r="J13" s="36"/>
      <c r="K13" s="33"/>
    </row>
    <row r="14" spans="1:11" ht="12.75">
      <c r="A14" s="13"/>
      <c r="B14" s="13"/>
      <c r="C14" s="13"/>
      <c r="D14" s="13"/>
      <c r="E14" s="13"/>
      <c r="F14" s="13"/>
      <c r="G14" s="22" t="s">
        <v>150</v>
      </c>
      <c r="H14" s="21"/>
      <c r="I14" s="13"/>
      <c r="J14" s="35"/>
      <c r="K14" s="21"/>
    </row>
    <row r="15" spans="1:11" ht="12.75">
      <c r="A15" s="3" t="s">
        <v>127</v>
      </c>
      <c r="B15" s="8" t="s">
        <v>142</v>
      </c>
      <c r="C15" s="13"/>
      <c r="D15" s="4" t="s">
        <v>85</v>
      </c>
      <c r="E15" s="5" t="s">
        <v>128</v>
      </c>
      <c r="F15" s="13"/>
      <c r="G15" s="31" t="s">
        <v>13</v>
      </c>
      <c r="H15" s="33"/>
      <c r="I15" s="13"/>
      <c r="J15" s="36"/>
      <c r="K15" s="33"/>
    </row>
    <row r="16" spans="1:11" ht="12.75">
      <c r="A16" s="22" t="s">
        <v>1</v>
      </c>
      <c r="B16" s="26">
        <f>Datasheet!K116</f>
        <v>0</v>
      </c>
      <c r="C16" s="13"/>
      <c r="D16" s="27" t="s">
        <v>18</v>
      </c>
      <c r="E16" s="21"/>
      <c r="F16" s="28"/>
      <c r="G16" s="22" t="s">
        <v>15</v>
      </c>
      <c r="H16" s="21"/>
      <c r="I16" s="13"/>
      <c r="J16" s="35"/>
      <c r="K16" s="21"/>
    </row>
    <row r="17" spans="1:11" ht="12.75">
      <c r="A17" s="31" t="s">
        <v>2</v>
      </c>
      <c r="B17" s="32">
        <f>Datasheet!L116</f>
        <v>0</v>
      </c>
      <c r="C17" s="13"/>
      <c r="D17" s="31" t="s">
        <v>86</v>
      </c>
      <c r="E17" s="33"/>
      <c r="F17" s="13"/>
      <c r="G17" s="31" t="s">
        <v>16</v>
      </c>
      <c r="H17" s="33"/>
      <c r="I17" s="13"/>
      <c r="J17" s="36"/>
      <c r="K17" s="33"/>
    </row>
    <row r="18" spans="1:11" ht="12.75">
      <c r="A18" s="22" t="s">
        <v>3</v>
      </c>
      <c r="B18" s="26">
        <f>Datasheet!M116</f>
        <v>0</v>
      </c>
      <c r="C18" s="13"/>
      <c r="D18" s="28"/>
      <c r="E18" s="29"/>
      <c r="F18" s="13"/>
      <c r="G18" s="22" t="s">
        <v>10</v>
      </c>
      <c r="H18" s="21"/>
      <c r="I18" s="13"/>
      <c r="J18" s="35"/>
      <c r="K18" s="21"/>
    </row>
    <row r="19" spans="1:11" ht="12.75">
      <c r="A19" s="31" t="s">
        <v>4</v>
      </c>
      <c r="B19" s="32">
        <f>Datasheet!N116</f>
        <v>0</v>
      </c>
      <c r="C19" s="13"/>
      <c r="D19" s="4" t="s">
        <v>87</v>
      </c>
      <c r="E19" s="5" t="s">
        <v>128</v>
      </c>
      <c r="F19" s="13"/>
      <c r="G19" s="31" t="s">
        <v>17</v>
      </c>
      <c r="H19" s="33"/>
      <c r="I19" s="13"/>
      <c r="J19" s="36"/>
      <c r="K19" s="33"/>
    </row>
    <row r="20" spans="1:11" ht="12.75">
      <c r="A20" s="22" t="s">
        <v>5</v>
      </c>
      <c r="B20" s="26">
        <f>Datasheet!O116</f>
        <v>0</v>
      </c>
      <c r="C20" s="13"/>
      <c r="D20" s="22" t="s">
        <v>88</v>
      </c>
      <c r="E20" s="21"/>
      <c r="F20" s="13"/>
      <c r="G20" s="22" t="s">
        <v>19</v>
      </c>
      <c r="H20" s="21"/>
      <c r="I20" s="13"/>
      <c r="J20" s="35"/>
      <c r="K20" s="21"/>
    </row>
    <row r="21" spans="1:11" ht="12.75">
      <c r="A21" s="31" t="s">
        <v>6</v>
      </c>
      <c r="B21" s="32">
        <f>Datasheet!P116</f>
        <v>0</v>
      </c>
      <c r="C21" s="13"/>
      <c r="D21" s="31" t="s">
        <v>89</v>
      </c>
      <c r="E21" s="33"/>
      <c r="F21" s="13"/>
      <c r="G21" s="31" t="s">
        <v>20</v>
      </c>
      <c r="H21" s="33"/>
      <c r="I21" s="13"/>
      <c r="J21" s="36"/>
      <c r="K21" s="33"/>
    </row>
    <row r="22" spans="1:11" ht="12.75">
      <c r="A22" s="22" t="s">
        <v>7</v>
      </c>
      <c r="B22" s="26">
        <f>Datasheet!Q116</f>
        <v>0</v>
      </c>
      <c r="C22" s="13"/>
      <c r="D22" s="13"/>
      <c r="E22" s="25"/>
      <c r="F22" s="13"/>
      <c r="G22" s="22" t="s">
        <v>21</v>
      </c>
      <c r="H22" s="21"/>
      <c r="I22" s="13"/>
      <c r="J22" s="35"/>
      <c r="K22" s="21"/>
    </row>
    <row r="23" spans="1:11" ht="12.75">
      <c r="A23" s="13"/>
      <c r="B23" s="25"/>
      <c r="C23" s="13"/>
      <c r="D23" s="13"/>
      <c r="E23" s="25"/>
      <c r="F23" s="13"/>
      <c r="G23" s="13"/>
      <c r="H23" s="25"/>
      <c r="I23" s="13"/>
      <c r="J23" s="36"/>
      <c r="K23" s="33"/>
    </row>
    <row r="24" spans="1:11" s="1" customFormat="1" ht="12.75">
      <c r="A24" s="4" t="s">
        <v>22</v>
      </c>
      <c r="B24" s="5" t="s">
        <v>128</v>
      </c>
      <c r="C24" s="19"/>
      <c r="D24" s="4" t="s">
        <v>35</v>
      </c>
      <c r="E24" s="5" t="s">
        <v>128</v>
      </c>
      <c r="F24" s="19"/>
      <c r="G24" s="4" t="s">
        <v>60</v>
      </c>
      <c r="H24" s="5" t="s">
        <v>128</v>
      </c>
      <c r="I24" s="19"/>
      <c r="J24" s="35"/>
      <c r="K24" s="21"/>
    </row>
    <row r="25" spans="1:11" ht="12.75">
      <c r="A25" s="22" t="s">
        <v>23</v>
      </c>
      <c r="B25" s="21"/>
      <c r="C25" s="13"/>
      <c r="D25" s="22" t="s">
        <v>36</v>
      </c>
      <c r="E25" s="21"/>
      <c r="F25" s="13"/>
      <c r="G25" s="22" t="s">
        <v>61</v>
      </c>
      <c r="H25" s="21"/>
      <c r="I25" s="13"/>
      <c r="J25" s="36"/>
      <c r="K25" s="33"/>
    </row>
    <row r="26" spans="1:11" ht="12.75">
      <c r="A26" s="31" t="s">
        <v>24</v>
      </c>
      <c r="B26" s="33"/>
      <c r="C26" s="13"/>
      <c r="D26" s="31" t="s">
        <v>38</v>
      </c>
      <c r="E26" s="33"/>
      <c r="F26" s="13"/>
      <c r="G26" s="31" t="s">
        <v>63</v>
      </c>
      <c r="H26" s="33"/>
      <c r="I26" s="13"/>
      <c r="J26" s="35"/>
      <c r="K26" s="21"/>
    </row>
    <row r="27" spans="1:11" ht="12.75">
      <c r="A27" s="22" t="s">
        <v>25</v>
      </c>
      <c r="B27" s="21"/>
      <c r="C27" s="13"/>
      <c r="D27" s="22" t="s">
        <v>39</v>
      </c>
      <c r="E27" s="21"/>
      <c r="F27" s="13"/>
      <c r="G27" s="22" t="s">
        <v>65</v>
      </c>
      <c r="H27" s="21"/>
      <c r="I27" s="13"/>
      <c r="J27" s="36"/>
      <c r="K27" s="33"/>
    </row>
    <row r="28" spans="1:11" ht="12.75">
      <c r="A28" s="31" t="s">
        <v>26</v>
      </c>
      <c r="B28" s="33"/>
      <c r="C28" s="13"/>
      <c r="D28" s="31" t="s">
        <v>40</v>
      </c>
      <c r="E28" s="33"/>
      <c r="F28" s="13"/>
      <c r="G28" s="31" t="s">
        <v>67</v>
      </c>
      <c r="H28" s="33"/>
      <c r="I28" s="13"/>
      <c r="J28" s="35"/>
      <c r="K28" s="21"/>
    </row>
    <row r="29" spans="1:11" ht="12.75">
      <c r="A29" s="22" t="s">
        <v>116</v>
      </c>
      <c r="B29" s="21"/>
      <c r="C29" s="13"/>
      <c r="D29" s="22" t="s">
        <v>41</v>
      </c>
      <c r="E29" s="21"/>
      <c r="F29" s="13"/>
      <c r="G29" s="22" t="s">
        <v>68</v>
      </c>
      <c r="H29" s="21"/>
      <c r="I29" s="13"/>
      <c r="J29" s="36"/>
      <c r="K29" s="33"/>
    </row>
    <row r="30" spans="1:11" ht="12.75">
      <c r="A30" s="31" t="s">
        <v>27</v>
      </c>
      <c r="B30" s="33"/>
      <c r="C30" s="13"/>
      <c r="D30" s="31" t="s">
        <v>43</v>
      </c>
      <c r="E30" s="33"/>
      <c r="F30" s="13"/>
      <c r="G30" s="31" t="s">
        <v>129</v>
      </c>
      <c r="H30" s="33"/>
      <c r="I30" s="13"/>
      <c r="J30" s="35"/>
      <c r="K30" s="21"/>
    </row>
    <row r="31" spans="1:11" ht="12.75">
      <c r="A31" s="22" t="s">
        <v>28</v>
      </c>
      <c r="B31" s="21"/>
      <c r="C31" s="13"/>
      <c r="D31" s="22" t="s">
        <v>44</v>
      </c>
      <c r="E31" s="21"/>
      <c r="F31" s="13"/>
      <c r="G31" s="22" t="s">
        <v>70</v>
      </c>
      <c r="H31" s="21"/>
      <c r="I31" s="13"/>
      <c r="J31" s="36"/>
      <c r="K31" s="33"/>
    </row>
    <row r="32" spans="1:11" ht="12.75">
      <c r="A32" s="31" t="s">
        <v>29</v>
      </c>
      <c r="B32" s="33"/>
      <c r="C32" s="13"/>
      <c r="D32" s="31" t="s">
        <v>45</v>
      </c>
      <c r="E32" s="33"/>
      <c r="F32" s="13"/>
      <c r="G32" s="31" t="s">
        <v>71</v>
      </c>
      <c r="H32" s="33"/>
      <c r="I32" s="13"/>
      <c r="J32" s="35"/>
      <c r="K32" s="21"/>
    </row>
    <row r="33" spans="1:11" ht="12.75">
      <c r="A33" s="22" t="s">
        <v>117</v>
      </c>
      <c r="B33" s="21"/>
      <c r="C33" s="13"/>
      <c r="D33" s="22" t="s">
        <v>47</v>
      </c>
      <c r="E33" s="21"/>
      <c r="F33" s="13"/>
      <c r="G33" s="22" t="s">
        <v>73</v>
      </c>
      <c r="H33" s="21"/>
      <c r="I33" s="13"/>
      <c r="J33" s="36"/>
      <c r="K33" s="33"/>
    </row>
    <row r="34" spans="1:11" ht="12.75">
      <c r="A34" s="31" t="s">
        <v>31</v>
      </c>
      <c r="B34" s="33"/>
      <c r="C34" s="13"/>
      <c r="D34" s="31" t="s">
        <v>49</v>
      </c>
      <c r="E34" s="33"/>
      <c r="F34" s="13"/>
      <c r="G34" s="31" t="s">
        <v>75</v>
      </c>
      <c r="H34" s="33"/>
      <c r="I34" s="13"/>
      <c r="J34" s="35"/>
      <c r="K34" s="21"/>
    </row>
    <row r="35" spans="1:11" ht="12.75">
      <c r="A35" s="22" t="s">
        <v>32</v>
      </c>
      <c r="B35" s="21"/>
      <c r="C35" s="13"/>
      <c r="D35" s="22" t="s">
        <v>51</v>
      </c>
      <c r="E35" s="21"/>
      <c r="F35" s="13"/>
      <c r="G35" s="22" t="s">
        <v>77</v>
      </c>
      <c r="H35" s="21"/>
      <c r="I35" s="13"/>
      <c r="J35" s="36"/>
      <c r="K35" s="33"/>
    </row>
    <row r="36" spans="1:11" ht="12.75">
      <c r="A36" s="31" t="s">
        <v>33</v>
      </c>
      <c r="B36" s="33"/>
      <c r="C36" s="13"/>
      <c r="D36" s="31" t="s">
        <v>53</v>
      </c>
      <c r="E36" s="33"/>
      <c r="F36" s="13"/>
      <c r="G36" s="31" t="s">
        <v>79</v>
      </c>
      <c r="H36" s="33"/>
      <c r="I36" s="13"/>
      <c r="J36" s="35"/>
      <c r="K36" s="21"/>
    </row>
    <row r="37" spans="1:11" ht="12.75">
      <c r="A37" s="22" t="s">
        <v>118</v>
      </c>
      <c r="B37" s="21"/>
      <c r="C37" s="13"/>
      <c r="D37" s="22" t="s">
        <v>54</v>
      </c>
      <c r="E37" s="21"/>
      <c r="F37" s="13"/>
      <c r="G37" s="22" t="s">
        <v>81</v>
      </c>
      <c r="H37" s="21"/>
      <c r="I37" s="13"/>
      <c r="J37" s="36"/>
      <c r="K37" s="33"/>
    </row>
    <row r="38" spans="1:11" ht="12.75">
      <c r="A38" s="31" t="s">
        <v>34</v>
      </c>
      <c r="B38" s="33"/>
      <c r="C38" s="13"/>
      <c r="D38" s="31" t="s">
        <v>55</v>
      </c>
      <c r="E38" s="33"/>
      <c r="F38" s="13"/>
      <c r="G38" s="31" t="s">
        <v>83</v>
      </c>
      <c r="H38" s="33"/>
      <c r="I38" s="13"/>
      <c r="J38" s="35"/>
      <c r="K38" s="21"/>
    </row>
    <row r="39" spans="1:11" ht="12.75">
      <c r="A39" s="22" t="s">
        <v>119</v>
      </c>
      <c r="B39" s="21"/>
      <c r="C39" s="13"/>
      <c r="D39" s="22" t="s">
        <v>56</v>
      </c>
      <c r="E39" s="21"/>
      <c r="F39" s="13"/>
      <c r="G39" s="13"/>
      <c r="H39" s="25"/>
      <c r="I39" s="13"/>
      <c r="J39" s="36"/>
      <c r="K39" s="33"/>
    </row>
    <row r="40" spans="1:11" ht="12.75">
      <c r="A40" s="13"/>
      <c r="B40" s="25"/>
      <c r="C40" s="13"/>
      <c r="D40" s="31" t="s">
        <v>58</v>
      </c>
      <c r="E40" s="33"/>
      <c r="F40" s="13"/>
      <c r="G40" s="13"/>
      <c r="H40" s="25"/>
      <c r="I40" s="13"/>
      <c r="J40" s="35"/>
      <c r="K40" s="21"/>
    </row>
    <row r="41" spans="1:11" ht="12.75">
      <c r="A41" s="13"/>
      <c r="B41" s="25"/>
      <c r="C41" s="13"/>
      <c r="D41" s="22" t="s">
        <v>121</v>
      </c>
      <c r="E41" s="21"/>
      <c r="F41" s="13"/>
      <c r="G41" s="13"/>
      <c r="H41" s="25"/>
      <c r="I41" s="13"/>
      <c r="J41" s="13"/>
      <c r="K41" s="25"/>
    </row>
    <row r="42" spans="1:11" ht="12.75">
      <c r="A42" s="13"/>
      <c r="B42" s="25"/>
      <c r="C42" s="13"/>
      <c r="D42" s="13"/>
      <c r="E42" s="25"/>
      <c r="F42" s="13"/>
      <c r="G42" s="13"/>
      <c r="H42" s="25"/>
      <c r="I42" s="13"/>
      <c r="J42" s="13"/>
      <c r="K42" s="25"/>
    </row>
    <row r="43" spans="1:11" s="1" customFormat="1" ht="12.75">
      <c r="A43" s="4" t="s">
        <v>90</v>
      </c>
      <c r="B43" s="5" t="s">
        <v>128</v>
      </c>
      <c r="C43" s="19"/>
      <c r="D43" s="4" t="s">
        <v>101</v>
      </c>
      <c r="E43" s="5" t="s">
        <v>128</v>
      </c>
      <c r="F43" s="19"/>
      <c r="G43" s="4" t="s">
        <v>102</v>
      </c>
      <c r="H43" s="5" t="s">
        <v>128</v>
      </c>
      <c r="I43" s="19"/>
      <c r="J43" s="4" t="s">
        <v>113</v>
      </c>
      <c r="K43" s="5" t="s">
        <v>128</v>
      </c>
    </row>
    <row r="44" spans="1:11" ht="12.75">
      <c r="A44" s="22" t="s">
        <v>91</v>
      </c>
      <c r="B44" s="21"/>
      <c r="C44" s="13"/>
      <c r="D44" s="22" t="s">
        <v>91</v>
      </c>
      <c r="E44" s="21"/>
      <c r="F44" s="13"/>
      <c r="G44" s="22" t="s">
        <v>103</v>
      </c>
      <c r="H44" s="21"/>
      <c r="I44" s="13"/>
      <c r="J44" s="22" t="s">
        <v>103</v>
      </c>
      <c r="K44" s="21"/>
    </row>
    <row r="45" spans="1:11" ht="12.75">
      <c r="A45" s="22" t="s">
        <v>92</v>
      </c>
      <c r="B45" s="21"/>
      <c r="C45" s="13"/>
      <c r="D45" s="22" t="s">
        <v>92</v>
      </c>
      <c r="E45" s="21"/>
      <c r="F45" s="13"/>
      <c r="G45" s="22" t="s">
        <v>104</v>
      </c>
      <c r="H45" s="21"/>
      <c r="I45" s="13"/>
      <c r="J45" s="22" t="s">
        <v>104</v>
      </c>
      <c r="K45" s="21"/>
    </row>
    <row r="46" spans="1:11" ht="12.75">
      <c r="A46" s="22" t="s">
        <v>93</v>
      </c>
      <c r="B46" s="21"/>
      <c r="C46" s="13"/>
      <c r="D46" s="22" t="s">
        <v>93</v>
      </c>
      <c r="E46" s="21"/>
      <c r="F46" s="13"/>
      <c r="G46" s="22" t="s">
        <v>105</v>
      </c>
      <c r="H46" s="21"/>
      <c r="I46" s="13"/>
      <c r="J46" s="22" t="s">
        <v>105</v>
      </c>
      <c r="K46" s="21"/>
    </row>
    <row r="47" spans="1:11" ht="12.75">
      <c r="A47" s="22" t="s">
        <v>94</v>
      </c>
      <c r="B47" s="21"/>
      <c r="C47" s="13"/>
      <c r="D47" s="22" t="s">
        <v>94</v>
      </c>
      <c r="E47" s="21"/>
      <c r="F47" s="13"/>
      <c r="G47" s="22" t="s">
        <v>106</v>
      </c>
      <c r="H47" s="21"/>
      <c r="I47" s="13"/>
      <c r="J47" s="22" t="s">
        <v>106</v>
      </c>
      <c r="K47" s="21"/>
    </row>
    <row r="48" spans="1:11" ht="12.75">
      <c r="A48" s="22" t="s">
        <v>95</v>
      </c>
      <c r="B48" s="21"/>
      <c r="C48" s="13"/>
      <c r="D48" s="22" t="s">
        <v>95</v>
      </c>
      <c r="E48" s="21"/>
      <c r="F48" s="13"/>
      <c r="G48" s="22" t="s">
        <v>107</v>
      </c>
      <c r="H48" s="21"/>
      <c r="I48" s="13"/>
      <c r="J48" s="22" t="s">
        <v>107</v>
      </c>
      <c r="K48" s="21"/>
    </row>
    <row r="49" spans="1:11" ht="12.75">
      <c r="A49" s="22" t="s">
        <v>96</v>
      </c>
      <c r="B49" s="21"/>
      <c r="C49" s="13"/>
      <c r="D49" s="22" t="s">
        <v>96</v>
      </c>
      <c r="E49" s="21"/>
      <c r="F49" s="13"/>
      <c r="G49" s="22" t="s">
        <v>108</v>
      </c>
      <c r="H49" s="21"/>
      <c r="I49" s="13"/>
      <c r="J49" s="22" t="s">
        <v>108</v>
      </c>
      <c r="K49" s="21"/>
    </row>
    <row r="50" spans="1:11" ht="12.75">
      <c r="A50" s="22" t="s">
        <v>97</v>
      </c>
      <c r="B50" s="21"/>
      <c r="C50" s="13"/>
      <c r="D50" s="22" t="s">
        <v>97</v>
      </c>
      <c r="E50" s="21"/>
      <c r="F50" s="13"/>
      <c r="G50" s="22" t="s">
        <v>109</v>
      </c>
      <c r="H50" s="21"/>
      <c r="I50" s="13"/>
      <c r="J50" s="22" t="s">
        <v>109</v>
      </c>
      <c r="K50" s="21"/>
    </row>
    <row r="51" spans="1:11" ht="12.75">
      <c r="A51" s="22" t="s">
        <v>98</v>
      </c>
      <c r="B51" s="21"/>
      <c r="C51" s="13"/>
      <c r="D51" s="22" t="s">
        <v>98</v>
      </c>
      <c r="E51" s="21"/>
      <c r="F51" s="13"/>
      <c r="G51" s="22" t="s">
        <v>110</v>
      </c>
      <c r="H51" s="21"/>
      <c r="I51" s="13"/>
      <c r="J51" s="22" t="s">
        <v>110</v>
      </c>
      <c r="K51" s="21"/>
    </row>
    <row r="52" spans="1:11" ht="12.75">
      <c r="A52" s="22" t="s">
        <v>99</v>
      </c>
      <c r="B52" s="21"/>
      <c r="C52" s="13"/>
      <c r="D52" s="22" t="s">
        <v>99</v>
      </c>
      <c r="E52" s="21"/>
      <c r="F52" s="13"/>
      <c r="G52" s="22" t="s">
        <v>111</v>
      </c>
      <c r="H52" s="21"/>
      <c r="I52" s="13"/>
      <c r="J52" s="22" t="s">
        <v>111</v>
      </c>
      <c r="K52" s="21"/>
    </row>
    <row r="53" spans="1:11" ht="12.75">
      <c r="A53" s="22" t="s">
        <v>100</v>
      </c>
      <c r="B53" s="21"/>
      <c r="C53" s="13"/>
      <c r="D53" s="22" t="s">
        <v>100</v>
      </c>
      <c r="E53" s="21"/>
      <c r="F53" s="13"/>
      <c r="G53" s="22" t="s">
        <v>112</v>
      </c>
      <c r="H53" s="21"/>
      <c r="I53" s="13"/>
      <c r="J53" s="22" t="s">
        <v>112</v>
      </c>
      <c r="K53" s="21"/>
    </row>
    <row r="54" spans="1:11" ht="12.75">
      <c r="A54" s="13"/>
      <c r="B54" s="25"/>
      <c r="C54" s="13"/>
      <c r="D54" s="13"/>
      <c r="E54" s="25"/>
      <c r="F54" s="13"/>
      <c r="G54" s="13"/>
      <c r="H54" s="25"/>
      <c r="I54" s="13"/>
      <c r="J54" s="13"/>
      <c r="K54" s="13"/>
    </row>
    <row r="55" spans="1:11" ht="12.75">
      <c r="A55" s="13"/>
      <c r="B55" s="25"/>
      <c r="C55" s="13"/>
      <c r="D55" s="13"/>
      <c r="E55" s="25"/>
      <c r="F55" s="13"/>
      <c r="G55" s="13"/>
      <c r="H55" s="25"/>
      <c r="I55" s="13"/>
      <c r="J55" s="13"/>
      <c r="K55" s="13"/>
    </row>
    <row r="56" spans="1:11" ht="12.75">
      <c r="A56" s="34" t="s">
        <v>163</v>
      </c>
      <c r="B56" s="25"/>
      <c r="C56" s="13"/>
      <c r="D56" s="13"/>
      <c r="E56" s="25"/>
      <c r="F56" s="13"/>
      <c r="G56" s="13"/>
      <c r="H56" s="25"/>
      <c r="I56" s="13"/>
      <c r="J56" s="13"/>
      <c r="K56" s="30" t="s">
        <v>147</v>
      </c>
    </row>
    <row r="57" spans="2:8" ht="12.75">
      <c r="B57" s="6"/>
      <c r="E57" s="6"/>
      <c r="H57" s="6"/>
    </row>
    <row r="58" spans="2:8" ht="12.75">
      <c r="B58" s="6"/>
      <c r="E58" s="6"/>
      <c r="H58" s="6"/>
    </row>
    <row r="59" spans="5:8" ht="12.75">
      <c r="E59" s="6"/>
      <c r="H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</sheetData>
  <sheetProtection/>
  <mergeCells count="5">
    <mergeCell ref="E12:E13"/>
    <mergeCell ref="A5:K5"/>
    <mergeCell ref="D4:I4"/>
    <mergeCell ref="B7:E7"/>
    <mergeCell ref="H7:K7"/>
  </mergeCells>
  <printOptions horizontalCentered="1"/>
  <pageMargins left="0.6" right="0.6" top="0.67" bottom="1" header="0.5" footer="0.5"/>
  <pageSetup fitToHeight="1" fitToWidth="1"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6"/>
  <sheetViews>
    <sheetView workbookViewId="0" topLeftCell="B1">
      <selection activeCell="Q4" sqref="Q4"/>
    </sheetView>
  </sheetViews>
  <sheetFormatPr defaultColWidth="9.140625" defaultRowHeight="12.75"/>
  <cols>
    <col min="1" max="1" width="19.7109375" style="0" bestFit="1" customWidth="1"/>
    <col min="2" max="2" width="6.7109375" style="0" bestFit="1" customWidth="1"/>
    <col min="3" max="3" width="5.7109375" style="0" bestFit="1" customWidth="1"/>
    <col min="4" max="4" width="6.28125" style="0" bestFit="1" customWidth="1"/>
    <col min="5" max="5" width="5.7109375" style="0" bestFit="1" customWidth="1"/>
    <col min="6" max="6" width="7.28125" style="0" bestFit="1" customWidth="1"/>
    <col min="7" max="7" width="7.421875" style="0" bestFit="1" customWidth="1"/>
    <col min="8" max="8" width="6.7109375" style="0" bestFit="1" customWidth="1"/>
    <col min="9" max="9" width="33.28125" style="0" bestFit="1" customWidth="1"/>
    <col min="10" max="10" width="5.57421875" style="0" bestFit="1" customWidth="1"/>
    <col min="11" max="11" width="8.421875" style="0" bestFit="1" customWidth="1"/>
    <col min="12" max="12" width="5.7109375" style="0" bestFit="1" customWidth="1"/>
    <col min="13" max="13" width="6.28125" style="0" bestFit="1" customWidth="1"/>
    <col min="14" max="14" width="8.140625" style="0" bestFit="1" customWidth="1"/>
    <col min="15" max="15" width="7.28125" style="0" bestFit="1" customWidth="1"/>
    <col min="16" max="16" width="7.421875" style="0" bestFit="1" customWidth="1"/>
    <col min="17" max="17" width="6.7109375" style="0" bestFit="1" customWidth="1"/>
    <col min="19" max="19" width="16.8515625" style="0" bestFit="1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126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S1" t="s">
        <v>156</v>
      </c>
    </row>
    <row r="2" spans="1:21" ht="12.75">
      <c r="A2" t="s">
        <v>9</v>
      </c>
      <c r="B2">
        <v>6</v>
      </c>
      <c r="C2">
        <v>5</v>
      </c>
      <c r="D2">
        <v>3</v>
      </c>
      <c r="E2">
        <v>4</v>
      </c>
      <c r="F2">
        <v>4</v>
      </c>
      <c r="G2">
        <v>6</v>
      </c>
      <c r="H2">
        <v>3</v>
      </c>
      <c r="I2" t="s">
        <v>10</v>
      </c>
      <c r="K2">
        <f>'Character Rebuilding Worksheet'!H12*Datasheet!B2</f>
        <v>0</v>
      </c>
      <c r="L2">
        <f>C2*'Character Rebuilding Worksheet'!H12</f>
        <v>0</v>
      </c>
      <c r="M2">
        <f>D2*'Character Rebuilding Worksheet'!H12</f>
        <v>0</v>
      </c>
      <c r="N2">
        <f>E2*'Character Rebuilding Worksheet'!H12</f>
        <v>0</v>
      </c>
      <c r="O2">
        <f>F2*'Character Rebuilding Worksheet'!H12</f>
        <v>0</v>
      </c>
      <c r="P2">
        <f>G2*'Character Rebuilding Worksheet'!H12</f>
        <v>0</v>
      </c>
      <c r="Q2">
        <f>H2*'Character Rebuilding Worksheet'!H12</f>
        <v>0</v>
      </c>
      <c r="T2" t="s">
        <v>160</v>
      </c>
      <c r="U2" t="s">
        <v>142</v>
      </c>
    </row>
    <row r="3" spans="1:21" ht="12.75">
      <c r="A3" t="s">
        <v>11</v>
      </c>
      <c r="B3">
        <v>3</v>
      </c>
      <c r="C3">
        <v>3</v>
      </c>
      <c r="D3">
        <v>4</v>
      </c>
      <c r="E3">
        <v>4</v>
      </c>
      <c r="F3">
        <v>4</v>
      </c>
      <c r="G3">
        <v>3</v>
      </c>
      <c r="H3">
        <v>3</v>
      </c>
      <c r="I3" t="s">
        <v>12</v>
      </c>
      <c r="K3">
        <f>IF(Race="Dwarf",(B3-1)*'Character Rebuilding Worksheet'!H13,B3*'Character Rebuilding Worksheet'!H13)</f>
        <v>0</v>
      </c>
      <c r="L3">
        <f>IF(Race="Dwarf",(C3-1)*'Character Rebuilding Worksheet'!H13,C3*'Character Rebuilding Worksheet'!H13)</f>
        <v>0</v>
      </c>
      <c r="M3">
        <f>IF(Race="Dwarf",(D3-1)*'Character Rebuilding Worksheet'!H13,D3*'Character Rebuilding Worksheet'!H13)</f>
        <v>0</v>
      </c>
      <c r="N3">
        <f>IF(Race="Dwarf",(E3-1)*'Character Rebuilding Worksheet'!H13,E3*'Character Rebuilding Worksheet'!H13)</f>
        <v>0</v>
      </c>
      <c r="O3">
        <f>IF(Race="Dwarf",(F3-1)*'Character Rebuilding Worksheet'!H13,F3*'Character Rebuilding Worksheet'!H13)</f>
        <v>0</v>
      </c>
      <c r="P3">
        <f>IF(Race="Dwarf",(G3-1)*'Character Rebuilding Worksheet'!H13,G3*'Character Rebuilding Worksheet'!H13)</f>
        <v>0</v>
      </c>
      <c r="Q3">
        <f>IF(Race="Dwarf",(H3-1)*'Character Rebuilding Worksheet'!H13,H3*'Character Rebuilding Worksheet'!H13)</f>
        <v>0</v>
      </c>
      <c r="S3" t="s">
        <v>9</v>
      </c>
      <c r="T3">
        <f>Alchemy</f>
        <v>0</v>
      </c>
      <c r="U3">
        <f>IF(T3&gt;9,T3*4,T3*5)</f>
        <v>0</v>
      </c>
    </row>
    <row r="4" spans="1:21" ht="12.75">
      <c r="A4" t="s">
        <v>114</v>
      </c>
      <c r="B4">
        <f aca="true" t="shared" si="0" ref="B4:H4">IF(Race="Mystic Wood Elf",1,2)</f>
        <v>2</v>
      </c>
      <c r="C4">
        <f t="shared" si="0"/>
        <v>2</v>
      </c>
      <c r="D4">
        <f t="shared" si="0"/>
        <v>2</v>
      </c>
      <c r="E4">
        <f t="shared" si="0"/>
        <v>2</v>
      </c>
      <c r="F4">
        <f t="shared" si="0"/>
        <v>2</v>
      </c>
      <c r="G4">
        <f t="shared" si="0"/>
        <v>2</v>
      </c>
      <c r="H4">
        <f t="shared" si="0"/>
        <v>2</v>
      </c>
      <c r="I4" t="s">
        <v>12</v>
      </c>
      <c r="K4">
        <f aca="true" t="shared" si="1" ref="K4:Q4">COCost</f>
        <v>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S4" t="s">
        <v>11</v>
      </c>
      <c r="T4">
        <f>Blacksmith</f>
        <v>0</v>
      </c>
      <c r="U4">
        <f>IF(T4&gt;9,T4*4,T4*5)</f>
        <v>0</v>
      </c>
    </row>
    <row r="5" spans="1:21" ht="12.75">
      <c r="A5" t="s">
        <v>13</v>
      </c>
      <c r="B5">
        <v>6</v>
      </c>
      <c r="C5">
        <v>6</v>
      </c>
      <c r="D5">
        <v>6</v>
      </c>
      <c r="E5">
        <v>4</v>
      </c>
      <c r="F5">
        <v>3</v>
      </c>
      <c r="G5">
        <v>4</v>
      </c>
      <c r="H5">
        <v>3</v>
      </c>
      <c r="I5" t="s">
        <v>14</v>
      </c>
      <c r="K5">
        <f>'Character Rebuilding Worksheet'!H15*Datasheet!B5</f>
        <v>0</v>
      </c>
      <c r="L5">
        <f>C5*'Character Rebuilding Worksheet'!H15</f>
        <v>0</v>
      </c>
      <c r="M5">
        <f>D5*'Character Rebuilding Worksheet'!H15</f>
        <v>0</v>
      </c>
      <c r="N5">
        <f>E5*'Character Rebuilding Worksheet'!H15</f>
        <v>0</v>
      </c>
      <c r="O5">
        <f>F5*'Character Rebuilding Worksheet'!H15</f>
        <v>0</v>
      </c>
      <c r="P5">
        <f>G5*'Character Rebuilding Worksheet'!H15</f>
        <v>0</v>
      </c>
      <c r="Q5">
        <f>H5*'Character Rebuilding Worksheet'!H15</f>
        <v>0</v>
      </c>
      <c r="S5" t="s">
        <v>157</v>
      </c>
      <c r="T5">
        <f>Potion</f>
        <v>0</v>
      </c>
      <c r="U5">
        <f>IF(T5&gt;9,T5*4,T5*5)</f>
        <v>0</v>
      </c>
    </row>
    <row r="6" spans="1:21" ht="12.75">
      <c r="A6" t="s">
        <v>15</v>
      </c>
      <c r="B6">
        <v>6</v>
      </c>
      <c r="C6">
        <v>6</v>
      </c>
      <c r="D6">
        <v>6</v>
      </c>
      <c r="E6">
        <v>4</v>
      </c>
      <c r="F6">
        <v>3</v>
      </c>
      <c r="G6">
        <v>4</v>
      </c>
      <c r="H6">
        <v>3</v>
      </c>
      <c r="I6" t="s">
        <v>115</v>
      </c>
      <c r="K6">
        <f>'Character Rebuilding Worksheet'!H16*Datasheet!B6</f>
        <v>0</v>
      </c>
      <c r="L6">
        <f>C6*'Character Rebuilding Worksheet'!H16</f>
        <v>0</v>
      </c>
      <c r="M6">
        <f>D6*'Character Rebuilding Worksheet'!H16</f>
        <v>0</v>
      </c>
      <c r="N6">
        <f>E6*'Character Rebuilding Worksheet'!H16</f>
        <v>0</v>
      </c>
      <c r="O6">
        <f>F6*'Character Rebuilding Worksheet'!H16</f>
        <v>0</v>
      </c>
      <c r="P6">
        <f>G6*'Character Rebuilding Worksheet'!H16</f>
        <v>0</v>
      </c>
      <c r="Q6">
        <f>H6*'Character Rebuilding Worksheet'!H16</f>
        <v>0</v>
      </c>
      <c r="S6" t="s">
        <v>158</v>
      </c>
      <c r="T6">
        <f>Scroll</f>
        <v>0</v>
      </c>
      <c r="U6">
        <f>IF(T6&gt;9,T6*4,T6*5)</f>
        <v>0</v>
      </c>
    </row>
    <row r="7" spans="1:21" ht="12.75">
      <c r="A7" t="s">
        <v>16</v>
      </c>
      <c r="B7">
        <v>6</v>
      </c>
      <c r="C7">
        <v>4</v>
      </c>
      <c r="D7">
        <v>3</v>
      </c>
      <c r="E7">
        <v>4</v>
      </c>
      <c r="F7">
        <v>6</v>
      </c>
      <c r="G7">
        <v>6</v>
      </c>
      <c r="H7">
        <v>3</v>
      </c>
      <c r="I7" t="s">
        <v>17</v>
      </c>
      <c r="K7">
        <f>'Character Rebuilding Worksheet'!H17*Datasheet!B7</f>
        <v>0</v>
      </c>
      <c r="L7">
        <f>C7*'Character Rebuilding Worksheet'!H17</f>
        <v>0</v>
      </c>
      <c r="M7">
        <f>D7*'Character Rebuilding Worksheet'!H17</f>
        <v>0</v>
      </c>
      <c r="N7">
        <f>E7*'Character Rebuilding Worksheet'!H17</f>
        <v>0</v>
      </c>
      <c r="O7">
        <f>F7*'Character Rebuilding Worksheet'!H17</f>
        <v>0</v>
      </c>
      <c r="P7">
        <f>G7*'Character Rebuilding Worksheet'!H17</f>
        <v>0</v>
      </c>
      <c r="Q7">
        <f>H7*'Character Rebuilding Worksheet'!H17</f>
        <v>0</v>
      </c>
      <c r="S7" t="s">
        <v>159</v>
      </c>
      <c r="T7">
        <f>Trap</f>
        <v>0</v>
      </c>
      <c r="U7">
        <f>IF(T7&gt;9,T7*4,T7*5)</f>
        <v>0</v>
      </c>
    </row>
    <row r="8" spans="1:22" ht="12.75">
      <c r="A8" t="s">
        <v>10</v>
      </c>
      <c r="B8">
        <v>6</v>
      </c>
      <c r="C8">
        <v>5</v>
      </c>
      <c r="D8">
        <v>3</v>
      </c>
      <c r="E8">
        <v>4</v>
      </c>
      <c r="F8">
        <v>4</v>
      </c>
      <c r="G8">
        <v>6</v>
      </c>
      <c r="H8">
        <v>3</v>
      </c>
      <c r="I8" t="s">
        <v>18</v>
      </c>
      <c r="K8">
        <f>IF(Race="Dryad",ROUNDUP('Character Rebuilding Worksheet'!H18*B8/2,0),'Character Rebuilding Worksheet'!H18*B8)</f>
        <v>0</v>
      </c>
      <c r="L8">
        <f>IF(Race="Dryad",ROUNDUP('Character Rebuilding Worksheet'!H18*C8/2,0),'Character Rebuilding Worksheet'!H18*C8)</f>
        <v>0</v>
      </c>
      <c r="M8">
        <f>IF(Race="Dryad",ROUNDUP('Character Rebuilding Worksheet'!H18*D8/2,0),'Character Rebuilding Worksheet'!H18*D8)</f>
        <v>0</v>
      </c>
      <c r="N8">
        <f>IF(Race="Dryad",ROUNDUP('Character Rebuilding Worksheet'!H18*E8/2,0),'Character Rebuilding Worksheet'!H18*E8)</f>
        <v>0</v>
      </c>
      <c r="O8">
        <f>IF(Race="Dryad",ROUNDUP('Character Rebuilding Worksheet'!H18*F8/2,0),'Character Rebuilding Worksheet'!H18*F8)</f>
        <v>0</v>
      </c>
      <c r="P8">
        <f>IF(Race="Dryad",ROUNDUP('Character Rebuilding Worksheet'!H18*G8/2,0),'Character Rebuilding Worksheet'!H18*G8)</f>
        <v>0</v>
      </c>
      <c r="Q8">
        <f>IF(Race="Dryad",ROUNDUP('Character Rebuilding Worksheet'!H18*H8/2,0),'Character Rebuilding Worksheet'!H18*H8)</f>
        <v>0</v>
      </c>
      <c r="U8">
        <f>SUM(U3:U7)</f>
        <v>0</v>
      </c>
      <c r="V8" t="s">
        <v>155</v>
      </c>
    </row>
    <row r="9" spans="1:17" ht="12.75">
      <c r="A9" t="s">
        <v>17</v>
      </c>
      <c r="B9">
        <v>10</v>
      </c>
      <c r="C9">
        <v>8</v>
      </c>
      <c r="D9">
        <v>4</v>
      </c>
      <c r="E9">
        <v>8</v>
      </c>
      <c r="F9">
        <v>10</v>
      </c>
      <c r="G9">
        <v>10</v>
      </c>
      <c r="H9">
        <v>8</v>
      </c>
      <c r="I9" t="s">
        <v>12</v>
      </c>
      <c r="K9">
        <f>IF(Race="Hobling",'Character Rebuilding Worksheet'!H19*B9/2,'Character Rebuilding Worksheet'!H19*B9)</f>
        <v>0</v>
      </c>
      <c r="L9">
        <f>IF(Race="Hobling",'Character Rebuilding Worksheet'!H19*C9/2,'Character Rebuilding Worksheet'!H19*C9)</f>
        <v>0</v>
      </c>
      <c r="M9">
        <f>IF(Race="Hobling",'Character Rebuilding Worksheet'!H19*D9/2,'Character Rebuilding Worksheet'!H19*D9)</f>
        <v>0</v>
      </c>
      <c r="N9">
        <f>IF(Race="Hobling",'Character Rebuilding Worksheet'!H19*E9/2,'Character Rebuilding Worksheet'!H19*E9)</f>
        <v>0</v>
      </c>
      <c r="O9">
        <f>IF(Race="Hobling",'Character Rebuilding Worksheet'!H19*F9/2,'Character Rebuilding Worksheet'!H19*F9)</f>
        <v>0</v>
      </c>
      <c r="P9">
        <f>IF(Race="Hobling",'Character Rebuilding Worksheet'!H19*G9/2,'Character Rebuilding Worksheet'!H19*G9)</f>
        <v>0</v>
      </c>
      <c r="Q9">
        <f>IF(Race="Hobling",'Character Rebuilding Worksheet'!H19*H9/2,'Character Rebuilding Worksheet'!H19*H9)</f>
        <v>0</v>
      </c>
    </row>
    <row r="10" spans="1:17" ht="12.75">
      <c r="A10" t="s">
        <v>19</v>
      </c>
      <c r="B10">
        <v>3</v>
      </c>
      <c r="C10">
        <v>2</v>
      </c>
      <c r="D10">
        <v>1</v>
      </c>
      <c r="E10">
        <v>2</v>
      </c>
      <c r="F10">
        <v>3</v>
      </c>
      <c r="G10">
        <v>3</v>
      </c>
      <c r="H10">
        <v>1</v>
      </c>
      <c r="I10" t="s">
        <v>12</v>
      </c>
      <c r="K10">
        <f>'Character Rebuilding Worksheet'!H20*Datasheet!B10</f>
        <v>0</v>
      </c>
      <c r="L10">
        <f>C10*'Character Rebuilding Worksheet'!H20</f>
        <v>0</v>
      </c>
      <c r="M10">
        <f>D10*'Character Rebuilding Worksheet'!H20</f>
        <v>0</v>
      </c>
      <c r="N10">
        <f>E10*'Character Rebuilding Worksheet'!H20</f>
        <v>0</v>
      </c>
      <c r="O10">
        <f>F10*'Character Rebuilding Worksheet'!H20</f>
        <v>0</v>
      </c>
      <c r="P10">
        <f>G10*'Character Rebuilding Worksheet'!H20</f>
        <v>0</v>
      </c>
      <c r="Q10">
        <f>H10*'Character Rebuilding Worksheet'!H20</f>
        <v>0</v>
      </c>
    </row>
    <row r="11" spans="1:17" ht="12.75">
      <c r="A11" t="s">
        <v>20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 t="s">
        <v>12</v>
      </c>
      <c r="K11">
        <f>'Character Rebuilding Worksheet'!H21*Datasheet!B11</f>
        <v>0</v>
      </c>
      <c r="L11">
        <f>C11*'Character Rebuilding Worksheet'!H21</f>
        <v>0</v>
      </c>
      <c r="M11">
        <f>D11*'Character Rebuilding Worksheet'!H21</f>
        <v>0</v>
      </c>
      <c r="N11">
        <f>E11*'Character Rebuilding Worksheet'!H21</f>
        <v>0</v>
      </c>
      <c r="O11">
        <f>F11*'Character Rebuilding Worksheet'!H21</f>
        <v>0</v>
      </c>
      <c r="P11">
        <f>G11*'Character Rebuilding Worksheet'!H21</f>
        <v>0</v>
      </c>
      <c r="Q11">
        <f>H11*'Character Rebuilding Worksheet'!H21</f>
        <v>0</v>
      </c>
    </row>
    <row r="12" spans="1:17" ht="12.75">
      <c r="A12" t="s">
        <v>21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t="s">
        <v>12</v>
      </c>
      <c r="K12">
        <f>'Character Rebuilding Worksheet'!H22*Datasheet!B12</f>
        <v>0</v>
      </c>
      <c r="L12">
        <f>C12*'Character Rebuilding Worksheet'!H22</f>
        <v>0</v>
      </c>
      <c r="M12">
        <f>D12*'Character Rebuilding Worksheet'!H22</f>
        <v>0</v>
      </c>
      <c r="N12">
        <f>E12*'Character Rebuilding Worksheet'!H22</f>
        <v>0</v>
      </c>
      <c r="O12">
        <f>F12*'Character Rebuilding Worksheet'!H22</f>
        <v>0</v>
      </c>
      <c r="P12">
        <f>G12*'Character Rebuilding Worksheet'!H22</f>
        <v>0</v>
      </c>
      <c r="Q12">
        <f>H12*'Character Rebuilding Worksheet'!H22</f>
        <v>0</v>
      </c>
    </row>
    <row r="13" spans="11:17" ht="12.75">
      <c r="K13">
        <f>'Character Rebuilding Worksheet'!B23*Datasheet!B13</f>
        <v>0</v>
      </c>
      <c r="L13">
        <f>C13*'Character Rebuilding Worksheet'!B23</f>
        <v>0</v>
      </c>
      <c r="M13">
        <f>D13*'Character Rebuilding Worksheet'!B23</f>
        <v>0</v>
      </c>
      <c r="N13">
        <f>E13*'Character Rebuilding Worksheet'!B23</f>
        <v>0</v>
      </c>
      <c r="O13">
        <f>F13*'Character Rebuilding Worksheet'!B23</f>
        <v>0</v>
      </c>
      <c r="P13">
        <f>G13*'Character Rebuilding Worksheet'!B23</f>
        <v>0</v>
      </c>
      <c r="Q13">
        <f>H13*'Character Rebuilding Worksheet'!B23</f>
        <v>0</v>
      </c>
    </row>
    <row r="14" spans="1:9" ht="12.75">
      <c r="A14" t="s">
        <v>22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</row>
    <row r="15" spans="1:17" ht="12.75">
      <c r="A15" t="s">
        <v>23</v>
      </c>
      <c r="B15">
        <v>6</v>
      </c>
      <c r="C15">
        <v>6</v>
      </c>
      <c r="D15">
        <v>6</v>
      </c>
      <c r="E15">
        <v>8</v>
      </c>
      <c r="F15">
        <v>12</v>
      </c>
      <c r="G15">
        <v>8</v>
      </c>
      <c r="H15">
        <v>8</v>
      </c>
      <c r="I15" t="s">
        <v>12</v>
      </c>
      <c r="K15">
        <f>IF(OR(Race="Elf",Race="Stone Elf",Race="Dark Elf"),'Character Rebuilding Worksheet'!B25*Datasheet!B15/2,'Character Rebuilding Worksheet'!B25*Datasheet!B15)</f>
        <v>0</v>
      </c>
      <c r="L15">
        <f>IF(OR(Race="Elf",Race="Stone Elf",Race="Dark Elf"),'Character Rebuilding Worksheet'!B25*Datasheet!C15/2,'Character Rebuilding Worksheet'!B25*Datasheet!C15)</f>
        <v>0</v>
      </c>
      <c r="M15">
        <f>IF(OR(Race="Elf",Race="Stone Elf",Race="Dark Elf"),'Character Rebuilding Worksheet'!B25*Datasheet!D15/2,'Character Rebuilding Worksheet'!B25*Datasheet!D15)</f>
        <v>0</v>
      </c>
      <c r="N15">
        <f>IF(OR(Race="Elf",Race="Stone Elf",Race="Dark Elf"),'Character Rebuilding Worksheet'!B25*Datasheet!E15/2,'Character Rebuilding Worksheet'!B25*Datasheet!E15)</f>
        <v>0</v>
      </c>
      <c r="O15">
        <f>IF(OR(Race="Elf",Race="Stone Elf",Race="Dark Elf"),'Character Rebuilding Worksheet'!B25*Datasheet!F15/2,'Character Rebuilding Worksheet'!B25*Datasheet!F15)</f>
        <v>0</v>
      </c>
      <c r="P15">
        <f>IF(OR(Race="Elf",Race="Stone Elf",Race="Dark Elf"),'Character Rebuilding Worksheet'!B25*Datasheet!G15/2,'Character Rebuilding Worksheet'!B25*Datasheet!G15)</f>
        <v>0</v>
      </c>
      <c r="Q15">
        <f>IF(OR(Race="Elf",Race="Stone Elf",Race="Dark Elf"),'Character Rebuilding Worksheet'!B25*Datasheet!H15/2,'Character Rebuilding Worksheet'!B25*Datasheet!H15)</f>
        <v>0</v>
      </c>
    </row>
    <row r="16" spans="1:17" ht="12.75">
      <c r="A16" t="s">
        <v>24</v>
      </c>
      <c r="B16">
        <v>4</v>
      </c>
      <c r="C16">
        <v>6</v>
      </c>
      <c r="D16">
        <v>6</v>
      </c>
      <c r="E16">
        <v>6</v>
      </c>
      <c r="F16">
        <v>8</v>
      </c>
      <c r="G16">
        <v>6</v>
      </c>
      <c r="H16">
        <v>6</v>
      </c>
      <c r="I16" t="s">
        <v>12</v>
      </c>
      <c r="K16">
        <f>'Character Rebuilding Worksheet'!B26*B16</f>
        <v>0</v>
      </c>
      <c r="L16">
        <f>C16*'Character Rebuilding Worksheet'!B26</f>
        <v>0</v>
      </c>
      <c r="M16">
        <f>D16*'Character Rebuilding Worksheet'!B26</f>
        <v>0</v>
      </c>
      <c r="N16">
        <f>E16*'Character Rebuilding Worksheet'!B26</f>
        <v>0</v>
      </c>
      <c r="O16">
        <f>F16*'Character Rebuilding Worksheet'!B26</f>
        <v>0</v>
      </c>
      <c r="P16">
        <f>G16*'Character Rebuilding Worksheet'!B26</f>
        <v>0</v>
      </c>
      <c r="Q16">
        <f>H16*'Character Rebuilding Worksheet'!B26</f>
        <v>0</v>
      </c>
    </row>
    <row r="17" spans="1:17" ht="12.75">
      <c r="A17" t="s">
        <v>25</v>
      </c>
      <c r="B17">
        <v>3</v>
      </c>
      <c r="C17">
        <v>4</v>
      </c>
      <c r="D17">
        <v>4</v>
      </c>
      <c r="E17">
        <v>5</v>
      </c>
      <c r="F17">
        <v>6</v>
      </c>
      <c r="G17">
        <v>5</v>
      </c>
      <c r="H17">
        <v>5</v>
      </c>
      <c r="I17" t="s">
        <v>12</v>
      </c>
      <c r="K17">
        <f>'Character Rebuilding Worksheet'!B27*B17</f>
        <v>0</v>
      </c>
      <c r="L17">
        <f>C17*'Character Rebuilding Worksheet'!B27</f>
        <v>0</v>
      </c>
      <c r="M17">
        <f>D17*'Character Rebuilding Worksheet'!B27</f>
        <v>0</v>
      </c>
      <c r="N17">
        <f>E17*'Character Rebuilding Worksheet'!B27</f>
        <v>0</v>
      </c>
      <c r="O17">
        <f>F17*'Character Rebuilding Worksheet'!B27</f>
        <v>0</v>
      </c>
      <c r="P17">
        <f>G17*'Character Rebuilding Worksheet'!B27</f>
        <v>0</v>
      </c>
      <c r="Q17">
        <f>H17*'Character Rebuilding Worksheet'!B27</f>
        <v>0</v>
      </c>
    </row>
    <row r="18" spans="1:17" ht="12.75">
      <c r="A18" t="s">
        <v>26</v>
      </c>
      <c r="B18">
        <v>5</v>
      </c>
      <c r="C18">
        <v>5</v>
      </c>
      <c r="D18">
        <v>5</v>
      </c>
      <c r="E18">
        <v>7</v>
      </c>
      <c r="F18">
        <v>10</v>
      </c>
      <c r="G18">
        <v>7</v>
      </c>
      <c r="H18">
        <v>7</v>
      </c>
      <c r="I18" t="s">
        <v>12</v>
      </c>
      <c r="K18">
        <f>'Character Rebuilding Worksheet'!B28*B18</f>
        <v>0</v>
      </c>
      <c r="L18">
        <f>C18*'Character Rebuilding Worksheet'!B28</f>
        <v>0</v>
      </c>
      <c r="M18">
        <f>D18*'Character Rebuilding Worksheet'!B28</f>
        <v>0</v>
      </c>
      <c r="N18">
        <f>E18*'Character Rebuilding Worksheet'!B28</f>
        <v>0</v>
      </c>
      <c r="O18">
        <f>F18*'Character Rebuilding Worksheet'!B28</f>
        <v>0</v>
      </c>
      <c r="P18">
        <f>G18*'Character Rebuilding Worksheet'!B28</f>
        <v>0</v>
      </c>
      <c r="Q18">
        <f>H18*'Character Rebuilding Worksheet'!B28</f>
        <v>0</v>
      </c>
    </row>
    <row r="19" spans="1:17" ht="12.75">
      <c r="A19" t="s">
        <v>116</v>
      </c>
      <c r="B19">
        <v>7</v>
      </c>
      <c r="C19">
        <v>8</v>
      </c>
      <c r="D19">
        <v>8</v>
      </c>
      <c r="E19">
        <v>10</v>
      </c>
      <c r="F19">
        <v>14</v>
      </c>
      <c r="G19">
        <v>10</v>
      </c>
      <c r="H19">
        <v>10</v>
      </c>
      <c r="I19" t="s">
        <v>12</v>
      </c>
      <c r="K19">
        <f>'Character Rebuilding Worksheet'!B29*B19</f>
        <v>0</v>
      </c>
      <c r="L19">
        <f>C19*'Character Rebuilding Worksheet'!B29</f>
        <v>0</v>
      </c>
      <c r="M19">
        <f>D19*'Character Rebuilding Worksheet'!B29</f>
        <v>0</v>
      </c>
      <c r="N19">
        <f>E19*'Character Rebuilding Worksheet'!B29</f>
        <v>0</v>
      </c>
      <c r="O19">
        <f>F19*'Character Rebuilding Worksheet'!B29</f>
        <v>0</v>
      </c>
      <c r="P19">
        <f>G19*'Character Rebuilding Worksheet'!B29</f>
        <v>0</v>
      </c>
      <c r="Q19">
        <f>H19*'Character Rebuilding Worksheet'!B29</f>
        <v>0</v>
      </c>
    </row>
    <row r="20" spans="1:17" ht="12.75">
      <c r="A20" t="s">
        <v>27</v>
      </c>
      <c r="B20">
        <v>8</v>
      </c>
      <c r="C20">
        <v>12</v>
      </c>
      <c r="D20">
        <v>12</v>
      </c>
      <c r="E20">
        <v>12</v>
      </c>
      <c r="F20">
        <v>16</v>
      </c>
      <c r="G20">
        <v>12</v>
      </c>
      <c r="H20">
        <v>12</v>
      </c>
      <c r="I20" t="s">
        <v>12</v>
      </c>
      <c r="K20">
        <f>'Character Rebuilding Worksheet'!B30*B20</f>
        <v>0</v>
      </c>
      <c r="L20">
        <f>C20*'Character Rebuilding Worksheet'!B30</f>
        <v>0</v>
      </c>
      <c r="M20">
        <f>D20*'Character Rebuilding Worksheet'!B30</f>
        <v>0</v>
      </c>
      <c r="N20">
        <f>E20*'Character Rebuilding Worksheet'!B30</f>
        <v>0</v>
      </c>
      <c r="O20">
        <f>F20*'Character Rebuilding Worksheet'!B30</f>
        <v>0</v>
      </c>
      <c r="P20">
        <f>G20*'Character Rebuilding Worksheet'!B30</f>
        <v>0</v>
      </c>
      <c r="Q20">
        <f>H20*'Character Rebuilding Worksheet'!B30</f>
        <v>0</v>
      </c>
    </row>
    <row r="21" spans="1:17" ht="12.75">
      <c r="A21" t="s">
        <v>28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 t="s">
        <v>12</v>
      </c>
      <c r="K21">
        <f>'Character Rebuilding Worksheet'!B31*B21</f>
        <v>0</v>
      </c>
      <c r="L21">
        <f>C21*'Character Rebuilding Worksheet'!B31</f>
        <v>0</v>
      </c>
      <c r="M21">
        <f>D21*'Character Rebuilding Worksheet'!B31</f>
        <v>0</v>
      </c>
      <c r="N21">
        <f>E21*'Character Rebuilding Worksheet'!B31</f>
        <v>0</v>
      </c>
      <c r="O21">
        <f>F21*'Character Rebuilding Worksheet'!B31</f>
        <v>0</v>
      </c>
      <c r="P21">
        <f>G21*'Character Rebuilding Worksheet'!B31</f>
        <v>0</v>
      </c>
      <c r="Q21">
        <f>H21*'Character Rebuilding Worksheet'!B31</f>
        <v>0</v>
      </c>
    </row>
    <row r="22" spans="1:17" ht="12.75">
      <c r="A22" t="s">
        <v>29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 t="s">
        <v>12</v>
      </c>
      <c r="K22">
        <f>'Character Rebuilding Worksheet'!B32*B22</f>
        <v>0</v>
      </c>
      <c r="L22">
        <f>C22*'Character Rebuilding Worksheet'!B32</f>
        <v>0</v>
      </c>
      <c r="M22">
        <f>D22*'Character Rebuilding Worksheet'!B32</f>
        <v>0</v>
      </c>
      <c r="N22">
        <f>E22*'Character Rebuilding Worksheet'!B32</f>
        <v>0</v>
      </c>
      <c r="O22">
        <f>F22*'Character Rebuilding Worksheet'!B32</f>
        <v>0</v>
      </c>
      <c r="P22">
        <f>G22*'Character Rebuilding Worksheet'!B32</f>
        <v>0</v>
      </c>
      <c r="Q22">
        <f>H22*'Character Rebuilding Worksheet'!B32</f>
        <v>0</v>
      </c>
    </row>
    <row r="23" spans="1:17" ht="12.75">
      <c r="A23" t="s">
        <v>117</v>
      </c>
      <c r="B23">
        <v>10</v>
      </c>
      <c r="C23">
        <v>15</v>
      </c>
      <c r="D23">
        <v>15</v>
      </c>
      <c r="E23">
        <v>15</v>
      </c>
      <c r="F23">
        <v>20</v>
      </c>
      <c r="G23">
        <v>15</v>
      </c>
      <c r="H23">
        <v>15</v>
      </c>
      <c r="I23" t="s">
        <v>30</v>
      </c>
      <c r="K23">
        <f>'Character Rebuilding Worksheet'!B33*B23</f>
        <v>0</v>
      </c>
      <c r="L23">
        <f>C23*'Character Rebuilding Worksheet'!B33</f>
        <v>0</v>
      </c>
      <c r="M23">
        <f>D23*'Character Rebuilding Worksheet'!B33</f>
        <v>0</v>
      </c>
      <c r="N23">
        <f>E23*'Character Rebuilding Worksheet'!B33</f>
        <v>0</v>
      </c>
      <c r="O23">
        <f>F23*'Character Rebuilding Worksheet'!B33</f>
        <v>0</v>
      </c>
      <c r="P23">
        <f>G23*'Character Rebuilding Worksheet'!B33</f>
        <v>0</v>
      </c>
      <c r="Q23">
        <f>H23*'Character Rebuilding Worksheet'!B33</f>
        <v>0</v>
      </c>
    </row>
    <row r="24" spans="1:17" ht="12.75">
      <c r="A24" t="s">
        <v>31</v>
      </c>
      <c r="B24">
        <v>2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  <c r="I24" t="s">
        <v>12</v>
      </c>
      <c r="K24">
        <f>'Character Rebuilding Worksheet'!B34*B24</f>
        <v>0</v>
      </c>
      <c r="L24">
        <f>C24*'Character Rebuilding Worksheet'!B34</f>
        <v>0</v>
      </c>
      <c r="M24">
        <f>D24*'Character Rebuilding Worksheet'!B34</f>
        <v>0</v>
      </c>
      <c r="N24">
        <f>E24*'Character Rebuilding Worksheet'!B34</f>
        <v>0</v>
      </c>
      <c r="O24">
        <f>F24*'Character Rebuilding Worksheet'!B34</f>
        <v>0</v>
      </c>
      <c r="P24">
        <f>G24*'Character Rebuilding Worksheet'!B34</f>
        <v>0</v>
      </c>
      <c r="Q24">
        <f>H24*'Character Rebuilding Worksheet'!B34</f>
        <v>0</v>
      </c>
    </row>
    <row r="25" spans="1:17" ht="12.75">
      <c r="A25" t="s">
        <v>32</v>
      </c>
      <c r="B25">
        <v>6</v>
      </c>
      <c r="C25">
        <v>8</v>
      </c>
      <c r="D25">
        <v>8</v>
      </c>
      <c r="E25">
        <v>8</v>
      </c>
      <c r="F25">
        <v>12</v>
      </c>
      <c r="G25">
        <v>8</v>
      </c>
      <c r="H25">
        <v>8</v>
      </c>
      <c r="I25" t="s">
        <v>12</v>
      </c>
      <c r="K25">
        <f>'Character Rebuilding Worksheet'!B35*B25</f>
        <v>0</v>
      </c>
      <c r="L25">
        <f>C25*'Character Rebuilding Worksheet'!B35</f>
        <v>0</v>
      </c>
      <c r="M25">
        <f>D25*'Character Rebuilding Worksheet'!B35</f>
        <v>0</v>
      </c>
      <c r="N25">
        <f>E25*'Character Rebuilding Worksheet'!B35</f>
        <v>0</v>
      </c>
      <c r="O25">
        <f>F25*'Character Rebuilding Worksheet'!B35</f>
        <v>0</v>
      </c>
      <c r="P25">
        <f>G25*'Character Rebuilding Worksheet'!B35</f>
        <v>0</v>
      </c>
      <c r="Q25">
        <f>H25*'Character Rebuilding Worksheet'!B35</f>
        <v>0</v>
      </c>
    </row>
    <row r="26" spans="1:17" ht="12.75">
      <c r="A26" t="s">
        <v>33</v>
      </c>
      <c r="B26">
        <v>8</v>
      </c>
      <c r="C26">
        <v>12</v>
      </c>
      <c r="D26">
        <v>12</v>
      </c>
      <c r="E26">
        <v>12</v>
      </c>
      <c r="F26">
        <v>16</v>
      </c>
      <c r="G26">
        <v>12</v>
      </c>
      <c r="H26">
        <v>12</v>
      </c>
      <c r="I26" t="s">
        <v>12</v>
      </c>
      <c r="K26">
        <f>'Character Rebuilding Worksheet'!B36*B26</f>
        <v>0</v>
      </c>
      <c r="L26">
        <f>C26*'Character Rebuilding Worksheet'!B36</f>
        <v>0</v>
      </c>
      <c r="M26">
        <f>D26*'Character Rebuilding Worksheet'!B36</f>
        <v>0</v>
      </c>
      <c r="N26">
        <f>E26*'Character Rebuilding Worksheet'!B36</f>
        <v>0</v>
      </c>
      <c r="O26">
        <f>F26*'Character Rebuilding Worksheet'!B36</f>
        <v>0</v>
      </c>
      <c r="P26">
        <f>G26*'Character Rebuilding Worksheet'!B36</f>
        <v>0</v>
      </c>
      <c r="Q26">
        <f>H26*'Character Rebuilding Worksheet'!B36</f>
        <v>0</v>
      </c>
    </row>
    <row r="27" spans="1:17" ht="12.75">
      <c r="A27" t="s">
        <v>118</v>
      </c>
      <c r="B27">
        <v>10</v>
      </c>
      <c r="C27">
        <v>16</v>
      </c>
      <c r="D27">
        <v>16</v>
      </c>
      <c r="E27">
        <v>16</v>
      </c>
      <c r="F27">
        <v>20</v>
      </c>
      <c r="G27">
        <v>16</v>
      </c>
      <c r="H27">
        <v>16</v>
      </c>
      <c r="I27" t="s">
        <v>12</v>
      </c>
      <c r="K27">
        <f>'Character Rebuilding Worksheet'!B37*B27</f>
        <v>0</v>
      </c>
      <c r="L27">
        <f>C27*'Character Rebuilding Worksheet'!B37</f>
        <v>0</v>
      </c>
      <c r="M27">
        <f>D27*'Character Rebuilding Worksheet'!B37</f>
        <v>0</v>
      </c>
      <c r="N27">
        <f>E27*'Character Rebuilding Worksheet'!B37</f>
        <v>0</v>
      </c>
      <c r="O27">
        <f>F27*'Character Rebuilding Worksheet'!B37</f>
        <v>0</v>
      </c>
      <c r="P27">
        <f>G27*'Character Rebuilding Worksheet'!B37</f>
        <v>0</v>
      </c>
      <c r="Q27">
        <f>H27*'Character Rebuilding Worksheet'!B37</f>
        <v>0</v>
      </c>
    </row>
    <row r="28" spans="1:17" ht="12.75">
      <c r="A28" t="s">
        <v>34</v>
      </c>
      <c r="B28">
        <v>2</v>
      </c>
      <c r="C28">
        <v>4</v>
      </c>
      <c r="D28">
        <v>4</v>
      </c>
      <c r="E28">
        <v>4</v>
      </c>
      <c r="F28">
        <v>4</v>
      </c>
      <c r="G28">
        <v>4</v>
      </c>
      <c r="H28">
        <v>4</v>
      </c>
      <c r="I28" t="s">
        <v>24</v>
      </c>
      <c r="K28">
        <f>'Character Rebuilding Worksheet'!B38*B28</f>
        <v>0</v>
      </c>
      <c r="L28">
        <f>C28*'Character Rebuilding Worksheet'!B38</f>
        <v>0</v>
      </c>
      <c r="M28">
        <f>D28*'Character Rebuilding Worksheet'!B38</f>
        <v>0</v>
      </c>
      <c r="N28">
        <f>E28*'Character Rebuilding Worksheet'!B38</f>
        <v>0</v>
      </c>
      <c r="O28">
        <f>F28*'Character Rebuilding Worksheet'!B38</f>
        <v>0</v>
      </c>
      <c r="P28">
        <f>G28*'Character Rebuilding Worksheet'!B38</f>
        <v>0</v>
      </c>
      <c r="Q28">
        <f>H28*'Character Rebuilding Worksheet'!B38</f>
        <v>0</v>
      </c>
    </row>
    <row r="29" spans="1:17" ht="12.75">
      <c r="A29" t="s">
        <v>119</v>
      </c>
      <c r="B29">
        <v>15</v>
      </c>
      <c r="C29">
        <v>20</v>
      </c>
      <c r="D29">
        <v>20</v>
      </c>
      <c r="E29">
        <v>20</v>
      </c>
      <c r="F29">
        <v>25</v>
      </c>
      <c r="G29">
        <v>20</v>
      </c>
      <c r="H29">
        <v>20</v>
      </c>
      <c r="I29" t="s">
        <v>12</v>
      </c>
      <c r="K29">
        <f>'Character Rebuilding Worksheet'!B39*B29</f>
        <v>0</v>
      </c>
      <c r="L29">
        <f>C29*'Character Rebuilding Worksheet'!B39</f>
        <v>0</v>
      </c>
      <c r="M29">
        <f>D29*'Character Rebuilding Worksheet'!B39</f>
        <v>0</v>
      </c>
      <c r="N29">
        <f>E29*'Character Rebuilding Worksheet'!B39</f>
        <v>0</v>
      </c>
      <c r="O29">
        <f>F29*'Character Rebuilding Worksheet'!B39</f>
        <v>0</v>
      </c>
      <c r="P29">
        <f>G29*'Character Rebuilding Worksheet'!B39</f>
        <v>0</v>
      </c>
      <c r="Q29">
        <f>H29*'Character Rebuilding Worksheet'!B39</f>
        <v>0</v>
      </c>
    </row>
    <row r="30" spans="1:9" ht="12.75">
      <c r="A30" t="s">
        <v>35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</row>
    <row r="31" spans="1:17" ht="12.75">
      <c r="A31" t="s">
        <v>36</v>
      </c>
      <c r="B31">
        <v>8</v>
      </c>
      <c r="C31">
        <v>3</v>
      </c>
      <c r="D31">
        <v>3</v>
      </c>
      <c r="E31">
        <v>4</v>
      </c>
      <c r="F31">
        <v>8</v>
      </c>
      <c r="G31">
        <v>8</v>
      </c>
      <c r="H31">
        <v>8</v>
      </c>
      <c r="I31" t="s">
        <v>37</v>
      </c>
      <c r="K31">
        <f>'Character Rebuilding Worksheet'!E25*Datasheet!B31</f>
        <v>0</v>
      </c>
      <c r="L31">
        <f>C31*'Character Rebuilding Worksheet'!E25</f>
        <v>0</v>
      </c>
      <c r="M31">
        <f>D31*'Character Rebuilding Worksheet'!E25</f>
        <v>0</v>
      </c>
      <c r="N31">
        <f>E31*'Character Rebuilding Worksheet'!E25</f>
        <v>0</v>
      </c>
      <c r="O31">
        <f>F31*'Character Rebuilding Worksheet'!E25</f>
        <v>0</v>
      </c>
      <c r="P31">
        <f>G31*'Character Rebuilding Worksheet'!E25</f>
        <v>0</v>
      </c>
      <c r="Q31">
        <f>H31*'Character Rebuilding Worksheet'!E25</f>
        <v>0</v>
      </c>
    </row>
    <row r="32" spans="1:17" ht="12.75">
      <c r="A32" t="s">
        <v>38</v>
      </c>
      <c r="B32">
        <v>6</v>
      </c>
      <c r="C32">
        <v>3</v>
      </c>
      <c r="D32">
        <v>3</v>
      </c>
      <c r="E32">
        <v>3</v>
      </c>
      <c r="F32">
        <v>8</v>
      </c>
      <c r="G32">
        <v>6</v>
      </c>
      <c r="H32">
        <v>6</v>
      </c>
      <c r="I32" t="s">
        <v>30</v>
      </c>
      <c r="K32">
        <f>'Character Rebuilding Worksheet'!E26*Datasheet!B32</f>
        <v>0</v>
      </c>
      <c r="L32">
        <f>C32*'Character Rebuilding Worksheet'!E26</f>
        <v>0</v>
      </c>
      <c r="M32">
        <f>D32*'Character Rebuilding Worksheet'!E26</f>
        <v>0</v>
      </c>
      <c r="N32">
        <f>E32*'Character Rebuilding Worksheet'!E26</f>
        <v>0</v>
      </c>
      <c r="O32">
        <f>F32*'Character Rebuilding Worksheet'!E26</f>
        <v>0</v>
      </c>
      <c r="P32">
        <f>G32*'Character Rebuilding Worksheet'!E26</f>
        <v>0</v>
      </c>
      <c r="Q32">
        <f>H32*'Character Rebuilding Worksheet'!E26</f>
        <v>0</v>
      </c>
    </row>
    <row r="33" spans="1:17" ht="12.75">
      <c r="A33" t="s">
        <v>39</v>
      </c>
      <c r="B33">
        <v>6</v>
      </c>
      <c r="C33">
        <v>6</v>
      </c>
      <c r="D33">
        <v>3</v>
      </c>
      <c r="E33">
        <v>6</v>
      </c>
      <c r="F33">
        <v>8</v>
      </c>
      <c r="G33">
        <v>6</v>
      </c>
      <c r="H33">
        <v>6</v>
      </c>
      <c r="I33" t="s">
        <v>120</v>
      </c>
      <c r="K33">
        <f>'Character Rebuilding Worksheet'!E27*Datasheet!B33</f>
        <v>0</v>
      </c>
      <c r="L33">
        <f>C33*'Character Rebuilding Worksheet'!E27</f>
        <v>0</v>
      </c>
      <c r="M33">
        <f>D33*'Character Rebuilding Worksheet'!E27</f>
        <v>0</v>
      </c>
      <c r="N33">
        <f>E33*'Character Rebuilding Worksheet'!E27</f>
        <v>0</v>
      </c>
      <c r="O33">
        <f>F33*'Character Rebuilding Worksheet'!E27</f>
        <v>0</v>
      </c>
      <c r="P33">
        <f>G33*'Character Rebuilding Worksheet'!E27</f>
        <v>0</v>
      </c>
      <c r="Q33">
        <f>H33*'Character Rebuilding Worksheet'!E27</f>
        <v>0</v>
      </c>
    </row>
    <row r="34" spans="1:17" ht="12.75">
      <c r="A34" t="s">
        <v>40</v>
      </c>
      <c r="B34">
        <v>3</v>
      </c>
      <c r="C34">
        <v>3</v>
      </c>
      <c r="D34">
        <v>5</v>
      </c>
      <c r="E34">
        <v>6</v>
      </c>
      <c r="F34">
        <v>8</v>
      </c>
      <c r="G34">
        <v>3</v>
      </c>
      <c r="H34">
        <v>6</v>
      </c>
      <c r="I34" t="s">
        <v>30</v>
      </c>
      <c r="K34">
        <f>'Character Rebuilding Worksheet'!E28*Datasheet!B34</f>
        <v>0</v>
      </c>
      <c r="L34">
        <f>C34*'Character Rebuilding Worksheet'!E28</f>
        <v>0</v>
      </c>
      <c r="M34">
        <f>D34*'Character Rebuilding Worksheet'!E28</f>
        <v>0</v>
      </c>
      <c r="N34">
        <f>E34*'Character Rebuilding Worksheet'!E28</f>
        <v>0</v>
      </c>
      <c r="O34">
        <f>F34*'Character Rebuilding Worksheet'!E28</f>
        <v>0</v>
      </c>
      <c r="P34">
        <f>G34*'Character Rebuilding Worksheet'!E28</f>
        <v>0</v>
      </c>
      <c r="Q34">
        <f>H34*'Character Rebuilding Worksheet'!E28</f>
        <v>0</v>
      </c>
    </row>
    <row r="35" spans="1:17" ht="12.75">
      <c r="A35" t="s">
        <v>41</v>
      </c>
      <c r="B35">
        <v>2</v>
      </c>
      <c r="C35">
        <v>2</v>
      </c>
      <c r="D35">
        <v>2</v>
      </c>
      <c r="E35">
        <v>3</v>
      </c>
      <c r="F35">
        <v>8</v>
      </c>
      <c r="G35">
        <v>3</v>
      </c>
      <c r="H35">
        <v>8</v>
      </c>
      <c r="I35" t="s">
        <v>42</v>
      </c>
      <c r="K35">
        <f>'Character Rebuilding Worksheet'!E29*Datasheet!B35</f>
        <v>0</v>
      </c>
      <c r="L35">
        <f>C35*'Character Rebuilding Worksheet'!E29</f>
        <v>0</v>
      </c>
      <c r="M35">
        <f>D35*'Character Rebuilding Worksheet'!E29</f>
        <v>0</v>
      </c>
      <c r="N35">
        <f>E35*'Character Rebuilding Worksheet'!E29</f>
        <v>0</v>
      </c>
      <c r="O35">
        <f>F35*'Character Rebuilding Worksheet'!E29</f>
        <v>0</v>
      </c>
      <c r="P35">
        <f>G35*'Character Rebuilding Worksheet'!E29</f>
        <v>0</v>
      </c>
      <c r="Q35">
        <f>H35*'Character Rebuilding Worksheet'!E29</f>
        <v>0</v>
      </c>
    </row>
    <row r="36" spans="1:17" ht="12.75">
      <c r="A36" t="s">
        <v>43</v>
      </c>
      <c r="B36">
        <v>8</v>
      </c>
      <c r="C36">
        <v>6</v>
      </c>
      <c r="D36">
        <v>5</v>
      </c>
      <c r="E36">
        <v>6</v>
      </c>
      <c r="F36">
        <v>8</v>
      </c>
      <c r="G36">
        <v>8</v>
      </c>
      <c r="H36">
        <v>8</v>
      </c>
      <c r="I36" t="s">
        <v>37</v>
      </c>
      <c r="K36">
        <f>'Character Rebuilding Worksheet'!E30*Datasheet!B36</f>
        <v>0</v>
      </c>
      <c r="L36">
        <f>C36*'Character Rebuilding Worksheet'!E30</f>
        <v>0</v>
      </c>
      <c r="M36">
        <f>D36*'Character Rebuilding Worksheet'!E30</f>
        <v>0</v>
      </c>
      <c r="N36">
        <f>E36*'Character Rebuilding Worksheet'!E30</f>
        <v>0</v>
      </c>
      <c r="O36">
        <f>F36*'Character Rebuilding Worksheet'!E30</f>
        <v>0</v>
      </c>
      <c r="P36">
        <f>G36*'Character Rebuilding Worksheet'!E30</f>
        <v>0</v>
      </c>
      <c r="Q36">
        <f>H36*'Character Rebuilding Worksheet'!E30</f>
        <v>0</v>
      </c>
    </row>
    <row r="37" spans="1:17" ht="12.75">
      <c r="A37" t="s">
        <v>44</v>
      </c>
      <c r="B37">
        <v>8</v>
      </c>
      <c r="C37">
        <v>3</v>
      </c>
      <c r="D37">
        <v>3</v>
      </c>
      <c r="E37">
        <v>4</v>
      </c>
      <c r="F37">
        <v>8</v>
      </c>
      <c r="G37">
        <v>8</v>
      </c>
      <c r="H37">
        <v>8</v>
      </c>
      <c r="I37" t="s">
        <v>39</v>
      </c>
      <c r="K37">
        <f>'Character Rebuilding Worksheet'!E31*Datasheet!B37</f>
        <v>0</v>
      </c>
      <c r="L37">
        <f>C37*'Character Rebuilding Worksheet'!E31</f>
        <v>0</v>
      </c>
      <c r="M37">
        <f>D37*'Character Rebuilding Worksheet'!E31</f>
        <v>0</v>
      </c>
      <c r="N37">
        <f>E37*'Character Rebuilding Worksheet'!E31</f>
        <v>0</v>
      </c>
      <c r="O37">
        <f>F37*'Character Rebuilding Worksheet'!E31</f>
        <v>0</v>
      </c>
      <c r="P37">
        <f>G37*'Character Rebuilding Worksheet'!E31</f>
        <v>0</v>
      </c>
      <c r="Q37">
        <f>H37*'Character Rebuilding Worksheet'!E31</f>
        <v>0</v>
      </c>
    </row>
    <row r="38" spans="1:17" ht="12.75">
      <c r="A38" t="s">
        <v>45</v>
      </c>
      <c r="B38">
        <v>5</v>
      </c>
      <c r="C38">
        <v>7</v>
      </c>
      <c r="D38">
        <v>14</v>
      </c>
      <c r="E38">
        <v>14</v>
      </c>
      <c r="F38">
        <v>14</v>
      </c>
      <c r="G38">
        <v>7</v>
      </c>
      <c r="H38">
        <v>14</v>
      </c>
      <c r="I38" t="s">
        <v>46</v>
      </c>
      <c r="K38">
        <f>'Character Rebuilding Worksheet'!E32*Datasheet!B38</f>
        <v>0</v>
      </c>
      <c r="L38">
        <f>C38*'Character Rebuilding Worksheet'!E32</f>
        <v>0</v>
      </c>
      <c r="M38">
        <f>D38*'Character Rebuilding Worksheet'!E32</f>
        <v>0</v>
      </c>
      <c r="N38">
        <f>E38*'Character Rebuilding Worksheet'!E32</f>
        <v>0</v>
      </c>
      <c r="O38">
        <f>F38*'Character Rebuilding Worksheet'!E32</f>
        <v>0</v>
      </c>
      <c r="P38">
        <f>G38*'Character Rebuilding Worksheet'!E32</f>
        <v>0</v>
      </c>
      <c r="Q38">
        <f>H38*'Character Rebuilding Worksheet'!E32</f>
        <v>0</v>
      </c>
    </row>
    <row r="39" spans="1:17" ht="12.75">
      <c r="A39" t="s">
        <v>47</v>
      </c>
      <c r="B39">
        <v>4</v>
      </c>
      <c r="C39">
        <v>4</v>
      </c>
      <c r="D39">
        <v>8</v>
      </c>
      <c r="E39">
        <v>8</v>
      </c>
      <c r="F39">
        <v>8</v>
      </c>
      <c r="G39">
        <v>5</v>
      </c>
      <c r="H39">
        <v>8</v>
      </c>
      <c r="I39" t="s">
        <v>48</v>
      </c>
      <c r="K39">
        <f>'Character Rebuilding Worksheet'!E33*Datasheet!B39</f>
        <v>0</v>
      </c>
      <c r="L39">
        <f>C39*'Character Rebuilding Worksheet'!E33</f>
        <v>0</v>
      </c>
      <c r="M39">
        <f>D39*'Character Rebuilding Worksheet'!E33</f>
        <v>0</v>
      </c>
      <c r="N39">
        <f>E39*'Character Rebuilding Worksheet'!E33</f>
        <v>0</v>
      </c>
      <c r="O39">
        <f>F39*'Character Rebuilding Worksheet'!E33</f>
        <v>0</v>
      </c>
      <c r="P39">
        <f>G39*'Character Rebuilding Worksheet'!E33</f>
        <v>0</v>
      </c>
      <c r="Q39">
        <f>H39*'Character Rebuilding Worksheet'!E33</f>
        <v>0</v>
      </c>
    </row>
    <row r="40" spans="1:17" ht="12.75">
      <c r="A40" t="s">
        <v>49</v>
      </c>
      <c r="B40">
        <v>5</v>
      </c>
      <c r="C40">
        <v>5</v>
      </c>
      <c r="D40">
        <v>5</v>
      </c>
      <c r="E40">
        <v>6</v>
      </c>
      <c r="F40">
        <v>8</v>
      </c>
      <c r="G40">
        <v>6</v>
      </c>
      <c r="H40">
        <v>8</v>
      </c>
      <c r="I40" t="s">
        <v>50</v>
      </c>
      <c r="K40">
        <f>'Character Rebuilding Worksheet'!E34*Datasheet!B40</f>
        <v>0</v>
      </c>
      <c r="L40">
        <f>C40*'Character Rebuilding Worksheet'!E34</f>
        <v>0</v>
      </c>
      <c r="M40">
        <f>D40*'Character Rebuilding Worksheet'!E34</f>
        <v>0</v>
      </c>
      <c r="N40">
        <f>E40*'Character Rebuilding Worksheet'!E34</f>
        <v>0</v>
      </c>
      <c r="O40">
        <f>F40*'Character Rebuilding Worksheet'!E34</f>
        <v>0</v>
      </c>
      <c r="P40">
        <f>G40*'Character Rebuilding Worksheet'!E34</f>
        <v>0</v>
      </c>
      <c r="Q40">
        <f>H40*'Character Rebuilding Worksheet'!E34</f>
        <v>0</v>
      </c>
    </row>
    <row r="41" spans="1:17" ht="12.75">
      <c r="A41" t="s">
        <v>51</v>
      </c>
      <c r="B41">
        <v>3</v>
      </c>
      <c r="C41">
        <v>3</v>
      </c>
      <c r="D41">
        <v>3</v>
      </c>
      <c r="E41">
        <v>4</v>
      </c>
      <c r="F41">
        <v>8</v>
      </c>
      <c r="G41">
        <v>4</v>
      </c>
      <c r="H41">
        <v>8</v>
      </c>
      <c r="I41" t="s">
        <v>52</v>
      </c>
      <c r="K41">
        <f>'Character Rebuilding Worksheet'!E35*Datasheet!B41</f>
        <v>0</v>
      </c>
      <c r="L41">
        <f>C41*'Character Rebuilding Worksheet'!E35</f>
        <v>0</v>
      </c>
      <c r="M41">
        <f>D41*'Character Rebuilding Worksheet'!E35</f>
        <v>0</v>
      </c>
      <c r="N41">
        <f>E41*'Character Rebuilding Worksheet'!E35</f>
        <v>0</v>
      </c>
      <c r="O41">
        <f>F41*'Character Rebuilding Worksheet'!E35</f>
        <v>0</v>
      </c>
      <c r="P41">
        <f>G41*'Character Rebuilding Worksheet'!E35</f>
        <v>0</v>
      </c>
      <c r="Q41">
        <f>H41*'Character Rebuilding Worksheet'!E35</f>
        <v>0</v>
      </c>
    </row>
    <row r="42" spans="1:17" ht="12.75">
      <c r="A42" t="s">
        <v>53</v>
      </c>
      <c r="B42">
        <v>6</v>
      </c>
      <c r="C42">
        <v>10</v>
      </c>
      <c r="D42">
        <v>10</v>
      </c>
      <c r="E42">
        <v>10</v>
      </c>
      <c r="F42">
        <v>12</v>
      </c>
      <c r="G42">
        <v>10</v>
      </c>
      <c r="H42">
        <v>10</v>
      </c>
      <c r="I42" t="s">
        <v>12</v>
      </c>
      <c r="K42">
        <f>'Character Rebuilding Worksheet'!E36*Datasheet!B42</f>
        <v>0</v>
      </c>
      <c r="L42">
        <f>C42*'Character Rebuilding Worksheet'!E36</f>
        <v>0</v>
      </c>
      <c r="M42">
        <f>D42*'Character Rebuilding Worksheet'!E36</f>
        <v>0</v>
      </c>
      <c r="N42">
        <f>E42*'Character Rebuilding Worksheet'!E36</f>
        <v>0</v>
      </c>
      <c r="O42">
        <f>F42*'Character Rebuilding Worksheet'!E36</f>
        <v>0</v>
      </c>
      <c r="P42">
        <f>G42*'Character Rebuilding Worksheet'!E36</f>
        <v>0</v>
      </c>
      <c r="Q42">
        <f>H42*'Character Rebuilding Worksheet'!E36</f>
        <v>0</v>
      </c>
    </row>
    <row r="43" spans="1:17" ht="12.75">
      <c r="A43" t="s">
        <v>54</v>
      </c>
      <c r="B43">
        <v>4</v>
      </c>
      <c r="C43">
        <v>4</v>
      </c>
      <c r="D43">
        <v>8</v>
      </c>
      <c r="E43">
        <v>8</v>
      </c>
      <c r="F43">
        <v>8</v>
      </c>
      <c r="G43">
        <v>5</v>
      </c>
      <c r="H43">
        <v>8</v>
      </c>
      <c r="I43" t="s">
        <v>48</v>
      </c>
      <c r="K43">
        <f>'Character Rebuilding Worksheet'!E37*Datasheet!B43</f>
        <v>0</v>
      </c>
      <c r="L43">
        <f>C43*'Character Rebuilding Worksheet'!E37</f>
        <v>0</v>
      </c>
      <c r="M43">
        <f>D43*'Character Rebuilding Worksheet'!E37</f>
        <v>0</v>
      </c>
      <c r="N43">
        <f>E43*'Character Rebuilding Worksheet'!E37</f>
        <v>0</v>
      </c>
      <c r="O43">
        <f>F43*'Character Rebuilding Worksheet'!E37</f>
        <v>0</v>
      </c>
      <c r="P43">
        <f>G43*'Character Rebuilding Worksheet'!E37</f>
        <v>0</v>
      </c>
      <c r="Q43">
        <f>H43*'Character Rebuilding Worksheet'!E37</f>
        <v>0</v>
      </c>
    </row>
    <row r="44" spans="1:17" ht="12.75">
      <c r="A44" t="s">
        <v>55</v>
      </c>
      <c r="B44">
        <v>3</v>
      </c>
      <c r="C44">
        <v>3</v>
      </c>
      <c r="D44">
        <v>3</v>
      </c>
      <c r="E44">
        <v>4</v>
      </c>
      <c r="F44">
        <v>8</v>
      </c>
      <c r="G44">
        <v>4</v>
      </c>
      <c r="H44">
        <v>8</v>
      </c>
      <c r="I44" t="s">
        <v>52</v>
      </c>
      <c r="K44">
        <f>'Character Rebuilding Worksheet'!E38*Datasheet!B44</f>
        <v>0</v>
      </c>
      <c r="L44">
        <f>C44*'Character Rebuilding Worksheet'!E38</f>
        <v>0</v>
      </c>
      <c r="M44">
        <f>D44*'Character Rebuilding Worksheet'!E38</f>
        <v>0</v>
      </c>
      <c r="N44">
        <f>E44*'Character Rebuilding Worksheet'!E38</f>
        <v>0</v>
      </c>
      <c r="O44">
        <f>F44*'Character Rebuilding Worksheet'!E38</f>
        <v>0</v>
      </c>
      <c r="P44">
        <f>G44*'Character Rebuilding Worksheet'!E38</f>
        <v>0</v>
      </c>
      <c r="Q44">
        <f>H44*'Character Rebuilding Worksheet'!E38</f>
        <v>0</v>
      </c>
    </row>
    <row r="45" spans="1:17" ht="12.75">
      <c r="A45" t="s">
        <v>56</v>
      </c>
      <c r="B45">
        <v>12</v>
      </c>
      <c r="C45">
        <v>6</v>
      </c>
      <c r="D45">
        <v>4</v>
      </c>
      <c r="E45">
        <v>6</v>
      </c>
      <c r="F45">
        <v>12</v>
      </c>
      <c r="G45">
        <v>12</v>
      </c>
      <c r="H45">
        <v>12</v>
      </c>
      <c r="I45" t="s">
        <v>57</v>
      </c>
      <c r="K45">
        <f>'Character Rebuilding Worksheet'!E39*Datasheet!B45</f>
        <v>0</v>
      </c>
      <c r="L45">
        <f>C45*'Character Rebuilding Worksheet'!E39</f>
        <v>0</v>
      </c>
      <c r="M45">
        <f>D45*'Character Rebuilding Worksheet'!E39</f>
        <v>0</v>
      </c>
      <c r="N45">
        <f>E45*'Character Rebuilding Worksheet'!E39</f>
        <v>0</v>
      </c>
      <c r="O45">
        <f>F45*'Character Rebuilding Worksheet'!E39</f>
        <v>0</v>
      </c>
      <c r="P45">
        <f>G45*'Character Rebuilding Worksheet'!E39</f>
        <v>0</v>
      </c>
      <c r="Q45">
        <f>H45*'Character Rebuilding Worksheet'!E39</f>
        <v>0</v>
      </c>
    </row>
    <row r="46" spans="1:17" ht="12.75">
      <c r="A46" t="s">
        <v>58</v>
      </c>
      <c r="B46">
        <v>12</v>
      </c>
      <c r="C46">
        <v>8</v>
      </c>
      <c r="D46">
        <v>6</v>
      </c>
      <c r="E46">
        <v>8</v>
      </c>
      <c r="F46">
        <v>12</v>
      </c>
      <c r="G46">
        <v>12</v>
      </c>
      <c r="H46">
        <v>12</v>
      </c>
      <c r="I46" t="s">
        <v>12</v>
      </c>
      <c r="K46">
        <f>'Character Rebuilding Worksheet'!E40*Datasheet!B46</f>
        <v>0</v>
      </c>
      <c r="L46">
        <f>C46*'Character Rebuilding Worksheet'!E40</f>
        <v>0</v>
      </c>
      <c r="M46">
        <f>D46*'Character Rebuilding Worksheet'!E40</f>
        <v>0</v>
      </c>
      <c r="N46">
        <f>E46*'Character Rebuilding Worksheet'!E40</f>
        <v>0</v>
      </c>
      <c r="O46">
        <f>F46*'Character Rebuilding Worksheet'!E40</f>
        <v>0</v>
      </c>
      <c r="P46">
        <f>G46*'Character Rebuilding Worksheet'!E40</f>
        <v>0</v>
      </c>
      <c r="Q46">
        <f>H46*'Character Rebuilding Worksheet'!E40</f>
        <v>0</v>
      </c>
    </row>
    <row r="47" spans="1:17" ht="12.75">
      <c r="A47" t="s">
        <v>121</v>
      </c>
      <c r="B47">
        <v>3</v>
      </c>
      <c r="C47">
        <v>6</v>
      </c>
      <c r="D47">
        <v>6</v>
      </c>
      <c r="E47">
        <v>6</v>
      </c>
      <c r="F47">
        <v>8</v>
      </c>
      <c r="G47">
        <v>6</v>
      </c>
      <c r="H47">
        <v>6</v>
      </c>
      <c r="I47" t="s">
        <v>59</v>
      </c>
      <c r="K47">
        <f>'Character Rebuilding Worksheet'!E41*Datasheet!B47</f>
        <v>0</v>
      </c>
      <c r="L47">
        <f>C47*'Character Rebuilding Worksheet'!E41</f>
        <v>0</v>
      </c>
      <c r="M47">
        <f>D47*'Character Rebuilding Worksheet'!E41</f>
        <v>0</v>
      </c>
      <c r="N47">
        <f>E47*'Character Rebuilding Worksheet'!E41</f>
        <v>0</v>
      </c>
      <c r="O47">
        <f>F47*'Character Rebuilding Worksheet'!E41</f>
        <v>0</v>
      </c>
      <c r="P47">
        <f>G47*'Character Rebuilding Worksheet'!E41</f>
        <v>0</v>
      </c>
      <c r="Q47">
        <f>H47*'Character Rebuilding Worksheet'!E41</f>
        <v>0</v>
      </c>
    </row>
    <row r="48" spans="1:9" ht="12.75">
      <c r="A48" t="s">
        <v>60</v>
      </c>
      <c r="B48" t="s">
        <v>1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7</v>
      </c>
      <c r="I48" t="s">
        <v>8</v>
      </c>
    </row>
    <row r="49" spans="1:17" ht="12.75">
      <c r="A49" t="s">
        <v>61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 t="s">
        <v>62</v>
      </c>
      <c r="K49">
        <f>'Character Rebuilding Worksheet'!H25*Datasheet!B49</f>
        <v>0</v>
      </c>
      <c r="L49">
        <f>C49*'Character Rebuilding Worksheet'!H25</f>
        <v>0</v>
      </c>
      <c r="M49">
        <f>D49*'Character Rebuilding Worksheet'!H25</f>
        <v>0</v>
      </c>
      <c r="N49">
        <f>E49*'Character Rebuilding Worksheet'!H25</f>
        <v>0</v>
      </c>
      <c r="O49">
        <f>F49*'Character Rebuilding Worksheet'!H25</f>
        <v>0</v>
      </c>
      <c r="P49">
        <f>G49*'Character Rebuilding Worksheet'!H25</f>
        <v>0</v>
      </c>
      <c r="Q49">
        <f>H49*'Character Rebuilding Worksheet'!H25</f>
        <v>0</v>
      </c>
    </row>
    <row r="50" spans="1:17" ht="12.75">
      <c r="A50" t="s">
        <v>63</v>
      </c>
      <c r="B50">
        <v>8</v>
      </c>
      <c r="C50">
        <v>8</v>
      </c>
      <c r="D50">
        <v>8</v>
      </c>
      <c r="E50">
        <v>8</v>
      </c>
      <c r="F50">
        <v>8</v>
      </c>
      <c r="G50">
        <v>8</v>
      </c>
      <c r="H50">
        <v>8</v>
      </c>
      <c r="I50" t="s">
        <v>64</v>
      </c>
      <c r="K50">
        <f>'Character Rebuilding Worksheet'!H26*Datasheet!B50</f>
        <v>0</v>
      </c>
      <c r="L50">
        <f>C50*'Character Rebuilding Worksheet'!H26</f>
        <v>0</v>
      </c>
      <c r="M50">
        <f>D50*'Character Rebuilding Worksheet'!H26</f>
        <v>0</v>
      </c>
      <c r="N50">
        <f>E50*'Character Rebuilding Worksheet'!H26</f>
        <v>0</v>
      </c>
      <c r="O50">
        <f>F50*'Character Rebuilding Worksheet'!H26</f>
        <v>0</v>
      </c>
      <c r="P50">
        <f>G50*'Character Rebuilding Worksheet'!H26</f>
        <v>0</v>
      </c>
      <c r="Q50">
        <f>H50*'Character Rebuilding Worksheet'!H26</f>
        <v>0</v>
      </c>
    </row>
    <row r="51" spans="1:17" ht="12.75">
      <c r="A51" t="s">
        <v>65</v>
      </c>
      <c r="B51">
        <v>2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 t="s">
        <v>66</v>
      </c>
      <c r="K51">
        <f>'Character Rebuilding Worksheet'!H27*Datasheet!B51</f>
        <v>0</v>
      </c>
      <c r="L51">
        <f>C51*'Character Rebuilding Worksheet'!H27</f>
        <v>0</v>
      </c>
      <c r="M51">
        <f>D51*'Character Rebuilding Worksheet'!H27</f>
        <v>0</v>
      </c>
      <c r="N51">
        <f>E51*'Character Rebuilding Worksheet'!H27</f>
        <v>0</v>
      </c>
      <c r="O51">
        <f>F51*'Character Rebuilding Worksheet'!H27</f>
        <v>0</v>
      </c>
      <c r="P51">
        <f>G51*'Character Rebuilding Worksheet'!H27</f>
        <v>0</v>
      </c>
      <c r="Q51">
        <f>H51*'Character Rebuilding Worksheet'!H27</f>
        <v>0</v>
      </c>
    </row>
    <row r="52" spans="1:17" ht="12.75">
      <c r="A52" t="s">
        <v>67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 t="s">
        <v>64</v>
      </c>
      <c r="K52">
        <f>'Character Rebuilding Worksheet'!H28*Datasheet!B52</f>
        <v>0</v>
      </c>
      <c r="L52">
        <f>C52*'Character Rebuilding Worksheet'!H28</f>
        <v>0</v>
      </c>
      <c r="M52">
        <f>D52*'Character Rebuilding Worksheet'!H28</f>
        <v>0</v>
      </c>
      <c r="N52">
        <f>E52*'Character Rebuilding Worksheet'!H28</f>
        <v>0</v>
      </c>
      <c r="O52">
        <f>F52*'Character Rebuilding Worksheet'!H28</f>
        <v>0</v>
      </c>
      <c r="P52">
        <f>G52*'Character Rebuilding Worksheet'!H28</f>
        <v>0</v>
      </c>
      <c r="Q52">
        <f>H52*'Character Rebuilding Worksheet'!H28</f>
        <v>0</v>
      </c>
    </row>
    <row r="53" spans="1:17" ht="12.75">
      <c r="A53" t="s">
        <v>68</v>
      </c>
      <c r="B53">
        <v>10</v>
      </c>
      <c r="C53">
        <v>10</v>
      </c>
      <c r="D53">
        <v>10</v>
      </c>
      <c r="E53">
        <v>10</v>
      </c>
      <c r="F53">
        <v>10</v>
      </c>
      <c r="G53">
        <v>10</v>
      </c>
      <c r="H53">
        <v>10</v>
      </c>
      <c r="I53" t="s">
        <v>69</v>
      </c>
      <c r="K53">
        <f>'Character Rebuilding Worksheet'!H29*Datasheet!B53</f>
        <v>0</v>
      </c>
      <c r="L53">
        <f>C53*'Character Rebuilding Worksheet'!H29</f>
        <v>0</v>
      </c>
      <c r="M53">
        <f>D53*'Character Rebuilding Worksheet'!H29</f>
        <v>0</v>
      </c>
      <c r="N53">
        <f>E53*'Character Rebuilding Worksheet'!H29</f>
        <v>0</v>
      </c>
      <c r="O53">
        <f>F53*'Character Rebuilding Worksheet'!H29</f>
        <v>0</v>
      </c>
      <c r="P53">
        <f>G53*'Character Rebuilding Worksheet'!H29</f>
        <v>0</v>
      </c>
      <c r="Q53">
        <f>H53*'Character Rebuilding Worksheet'!H29</f>
        <v>0</v>
      </c>
    </row>
    <row r="54" spans="1:17" ht="12.75">
      <c r="A54" t="s">
        <v>129</v>
      </c>
      <c r="B54">
        <v>10</v>
      </c>
      <c r="C54">
        <v>10</v>
      </c>
      <c r="D54">
        <v>10</v>
      </c>
      <c r="E54">
        <v>10</v>
      </c>
      <c r="F54">
        <v>10</v>
      </c>
      <c r="G54">
        <v>10</v>
      </c>
      <c r="H54">
        <v>10</v>
      </c>
      <c r="I54" t="s">
        <v>122</v>
      </c>
      <c r="K54">
        <f>'Character Rebuilding Worksheet'!H30*Datasheet!B54</f>
        <v>0</v>
      </c>
      <c r="L54">
        <f>C54*'Character Rebuilding Worksheet'!H30</f>
        <v>0</v>
      </c>
      <c r="M54">
        <f>D54*'Character Rebuilding Worksheet'!H30</f>
        <v>0</v>
      </c>
      <c r="N54">
        <f>E54*'Character Rebuilding Worksheet'!H30</f>
        <v>0</v>
      </c>
      <c r="O54">
        <f>F54*'Character Rebuilding Worksheet'!H30</f>
        <v>0</v>
      </c>
      <c r="P54">
        <f>G54*'Character Rebuilding Worksheet'!H30</f>
        <v>0</v>
      </c>
      <c r="Q54">
        <f>H54*'Character Rebuilding Worksheet'!H30</f>
        <v>0</v>
      </c>
    </row>
    <row r="55" spans="1:17" ht="12.75">
      <c r="A55" t="s">
        <v>70</v>
      </c>
      <c r="B55">
        <v>6</v>
      </c>
      <c r="C55">
        <v>6</v>
      </c>
      <c r="D55">
        <v>6</v>
      </c>
      <c r="E55">
        <v>6</v>
      </c>
      <c r="F55">
        <v>6</v>
      </c>
      <c r="G55">
        <v>6</v>
      </c>
      <c r="H55">
        <v>6</v>
      </c>
      <c r="I55" t="s">
        <v>123</v>
      </c>
      <c r="K55">
        <f>'Character Rebuilding Worksheet'!H31*Datasheet!B55</f>
        <v>0</v>
      </c>
      <c r="L55">
        <f>C55*'Character Rebuilding Worksheet'!H31</f>
        <v>0</v>
      </c>
      <c r="M55">
        <f>D55*'Character Rebuilding Worksheet'!H31</f>
        <v>0</v>
      </c>
      <c r="N55">
        <f>E55*'Character Rebuilding Worksheet'!H31</f>
        <v>0</v>
      </c>
      <c r="O55">
        <f>F55*'Character Rebuilding Worksheet'!H31</f>
        <v>0</v>
      </c>
      <c r="P55">
        <f>G55*'Character Rebuilding Worksheet'!H31</f>
        <v>0</v>
      </c>
      <c r="Q55">
        <f>H55*'Character Rebuilding Worksheet'!H31</f>
        <v>0</v>
      </c>
    </row>
    <row r="56" spans="1:17" ht="12.75">
      <c r="A56" t="s">
        <v>71</v>
      </c>
      <c r="B56">
        <v>4</v>
      </c>
      <c r="C56">
        <v>4</v>
      </c>
      <c r="D56">
        <v>4</v>
      </c>
      <c r="E56">
        <v>4</v>
      </c>
      <c r="F56">
        <v>4</v>
      </c>
      <c r="G56">
        <v>4</v>
      </c>
      <c r="H56">
        <v>4</v>
      </c>
      <c r="I56" t="s">
        <v>72</v>
      </c>
      <c r="K56">
        <f>'Character Rebuilding Worksheet'!H32*Datasheet!B56</f>
        <v>0</v>
      </c>
      <c r="L56">
        <f>C56*'Character Rebuilding Worksheet'!H32</f>
        <v>0</v>
      </c>
      <c r="M56">
        <f>D56*'Character Rebuilding Worksheet'!H32</f>
        <v>0</v>
      </c>
      <c r="N56">
        <f>E56*'Character Rebuilding Worksheet'!H32</f>
        <v>0</v>
      </c>
      <c r="O56">
        <f>F56*'Character Rebuilding Worksheet'!H32</f>
        <v>0</v>
      </c>
      <c r="P56">
        <f>G56*'Character Rebuilding Worksheet'!H32</f>
        <v>0</v>
      </c>
      <c r="Q56">
        <f>H56*'Character Rebuilding Worksheet'!H32</f>
        <v>0</v>
      </c>
    </row>
    <row r="57" spans="1:17" ht="12.75">
      <c r="A57" t="s">
        <v>73</v>
      </c>
      <c r="B57">
        <v>4</v>
      </c>
      <c r="C57">
        <v>4</v>
      </c>
      <c r="D57">
        <v>4</v>
      </c>
      <c r="E57">
        <v>4</v>
      </c>
      <c r="F57">
        <v>4</v>
      </c>
      <c r="G57">
        <v>4</v>
      </c>
      <c r="H57">
        <v>4</v>
      </c>
      <c r="I57" t="s">
        <v>74</v>
      </c>
      <c r="K57">
        <f>'Character Rebuilding Worksheet'!H33*Datasheet!B57</f>
        <v>0</v>
      </c>
      <c r="L57">
        <f>C57*'Character Rebuilding Worksheet'!H33</f>
        <v>0</v>
      </c>
      <c r="M57">
        <f>D57*'Character Rebuilding Worksheet'!H33</f>
        <v>0</v>
      </c>
      <c r="N57">
        <f>E57*'Character Rebuilding Worksheet'!H33</f>
        <v>0</v>
      </c>
      <c r="O57">
        <f>F57*'Character Rebuilding Worksheet'!H33</f>
        <v>0</v>
      </c>
      <c r="P57">
        <f>G57*'Character Rebuilding Worksheet'!H33</f>
        <v>0</v>
      </c>
      <c r="Q57">
        <f>H57*'Character Rebuilding Worksheet'!H33</f>
        <v>0</v>
      </c>
    </row>
    <row r="58" spans="1:17" ht="12.75">
      <c r="A58" t="s">
        <v>75</v>
      </c>
      <c r="B58">
        <v>3</v>
      </c>
      <c r="C58">
        <v>3</v>
      </c>
      <c r="D58">
        <v>3</v>
      </c>
      <c r="E58">
        <v>3</v>
      </c>
      <c r="F58">
        <v>3</v>
      </c>
      <c r="G58">
        <v>3</v>
      </c>
      <c r="H58">
        <v>3</v>
      </c>
      <c r="I58" t="s">
        <v>76</v>
      </c>
      <c r="K58">
        <f>'Character Rebuilding Worksheet'!H34*Datasheet!B58</f>
        <v>0</v>
      </c>
      <c r="L58">
        <f>C58*'Character Rebuilding Worksheet'!H34</f>
        <v>0</v>
      </c>
      <c r="M58">
        <f>D58*'Character Rebuilding Worksheet'!H34</f>
        <v>0</v>
      </c>
      <c r="N58">
        <f>E58*'Character Rebuilding Worksheet'!H34</f>
        <v>0</v>
      </c>
      <c r="O58">
        <f>F58*'Character Rebuilding Worksheet'!H34</f>
        <v>0</v>
      </c>
      <c r="P58">
        <f>G58*'Character Rebuilding Worksheet'!H34</f>
        <v>0</v>
      </c>
      <c r="Q58">
        <f>H58*'Character Rebuilding Worksheet'!H34</f>
        <v>0</v>
      </c>
    </row>
    <row r="59" spans="1:17" ht="12.75">
      <c r="A59" t="s">
        <v>77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 t="s">
        <v>78</v>
      </c>
      <c r="K59">
        <f>'Character Rebuilding Worksheet'!H35*Datasheet!B59</f>
        <v>0</v>
      </c>
      <c r="L59">
        <f>C59*'Character Rebuilding Worksheet'!H35</f>
        <v>0</v>
      </c>
      <c r="M59">
        <f>D59*'Character Rebuilding Worksheet'!H35</f>
        <v>0</v>
      </c>
      <c r="N59">
        <f>E59*'Character Rebuilding Worksheet'!H35</f>
        <v>0</v>
      </c>
      <c r="O59">
        <f>F59*'Character Rebuilding Worksheet'!H35</f>
        <v>0</v>
      </c>
      <c r="P59">
        <f>G59*'Character Rebuilding Worksheet'!H35</f>
        <v>0</v>
      </c>
      <c r="Q59">
        <f>H59*'Character Rebuilding Worksheet'!H35</f>
        <v>0</v>
      </c>
    </row>
    <row r="60" spans="1:17" ht="12.75">
      <c r="A60" t="s">
        <v>79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 t="s">
        <v>80</v>
      </c>
      <c r="K60">
        <f>'Character Rebuilding Worksheet'!H36*Datasheet!B60</f>
        <v>0</v>
      </c>
      <c r="L60">
        <f>C60*'Character Rebuilding Worksheet'!H36</f>
        <v>0</v>
      </c>
      <c r="M60">
        <f>D60*'Character Rebuilding Worksheet'!H36</f>
        <v>0</v>
      </c>
      <c r="N60">
        <f>E60*'Character Rebuilding Worksheet'!H36</f>
        <v>0</v>
      </c>
      <c r="O60">
        <f>F60*'Character Rebuilding Worksheet'!H36</f>
        <v>0</v>
      </c>
      <c r="P60">
        <f>G60*'Character Rebuilding Worksheet'!H36</f>
        <v>0</v>
      </c>
      <c r="Q60">
        <f>H60*'Character Rebuilding Worksheet'!H36</f>
        <v>0</v>
      </c>
    </row>
    <row r="61" spans="1:17" ht="12.75">
      <c r="A61" t="s">
        <v>81</v>
      </c>
      <c r="B61">
        <v>4</v>
      </c>
      <c r="C61">
        <v>4</v>
      </c>
      <c r="D61">
        <v>4</v>
      </c>
      <c r="E61">
        <v>4</v>
      </c>
      <c r="F61">
        <v>4</v>
      </c>
      <c r="G61">
        <v>4</v>
      </c>
      <c r="H61">
        <v>4</v>
      </c>
      <c r="I61" t="s">
        <v>82</v>
      </c>
      <c r="K61">
        <f>'Character Rebuilding Worksheet'!H37*Datasheet!B61</f>
        <v>0</v>
      </c>
      <c r="L61">
        <f>C61*'Character Rebuilding Worksheet'!H37</f>
        <v>0</v>
      </c>
      <c r="M61">
        <f>D61*'Character Rebuilding Worksheet'!H37</f>
        <v>0</v>
      </c>
      <c r="N61">
        <f>E61*'Character Rebuilding Worksheet'!H37</f>
        <v>0</v>
      </c>
      <c r="O61">
        <f>F61*'Character Rebuilding Worksheet'!H37</f>
        <v>0</v>
      </c>
      <c r="P61">
        <f>G61*'Character Rebuilding Worksheet'!H37</f>
        <v>0</v>
      </c>
      <c r="Q61">
        <f>H61*'Character Rebuilding Worksheet'!H37</f>
        <v>0</v>
      </c>
    </row>
    <row r="62" spans="1:17" ht="12.75">
      <c r="A62" t="s">
        <v>83</v>
      </c>
      <c r="B62">
        <v>4</v>
      </c>
      <c r="C62">
        <v>4</v>
      </c>
      <c r="D62">
        <v>4</v>
      </c>
      <c r="E62">
        <v>4</v>
      </c>
      <c r="F62">
        <v>4</v>
      </c>
      <c r="G62">
        <v>4</v>
      </c>
      <c r="H62">
        <v>4</v>
      </c>
      <c r="I62" t="s">
        <v>124</v>
      </c>
      <c r="K62">
        <f>'Character Rebuilding Worksheet'!H38*Datasheet!B62</f>
        <v>0</v>
      </c>
      <c r="L62">
        <f>C62*'Character Rebuilding Worksheet'!H38</f>
        <v>0</v>
      </c>
      <c r="M62">
        <f>D62*'Character Rebuilding Worksheet'!H38</f>
        <v>0</v>
      </c>
      <c r="N62">
        <f>E62*'Character Rebuilding Worksheet'!H38</f>
        <v>0</v>
      </c>
      <c r="O62">
        <f>F62*'Character Rebuilding Worksheet'!H38</f>
        <v>0</v>
      </c>
      <c r="P62">
        <f>G62*'Character Rebuilding Worksheet'!H38</f>
        <v>0</v>
      </c>
      <c r="Q62">
        <f>H62*'Character Rebuilding Worksheet'!H38</f>
        <v>0</v>
      </c>
    </row>
    <row r="64" spans="1:9" ht="12.75">
      <c r="A64" t="s">
        <v>85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</row>
    <row r="65" spans="1:17" ht="12.75">
      <c r="A65" t="s">
        <v>18</v>
      </c>
      <c r="B65">
        <v>6</v>
      </c>
      <c r="C65">
        <v>6</v>
      </c>
      <c r="D65">
        <v>6</v>
      </c>
      <c r="E65">
        <v>3</v>
      </c>
      <c r="F65">
        <v>3</v>
      </c>
      <c r="G65">
        <v>3</v>
      </c>
      <c r="H65">
        <v>3</v>
      </c>
      <c r="I65" t="s">
        <v>12</v>
      </c>
      <c r="K65">
        <f>IF(OR(Race="Barbarian",Race="High Ogre",Race="High Orc",Race="Wyldkin"),2*'Character Rebuilding Worksheet'!E16*B65,'Character Rebuilding Worksheet'!E16*B65)</f>
        <v>0</v>
      </c>
      <c r="L65">
        <f>IF(OR(Race="Barbarian",Race="High Ogre",Race="High Orc",Race="Wyldkin"),2*'Character Rebuilding Worksheet'!E16*C65,'Character Rebuilding Worksheet'!E16*C65)</f>
        <v>0</v>
      </c>
      <c r="M65">
        <f>IF(OR(Race="Barbarian",Race="High Ogre",Race="High Orc",Race="Wyldkin"),2*'Character Rebuilding Worksheet'!E16*D65,'Character Rebuilding Worksheet'!E16*D65)</f>
        <v>0</v>
      </c>
      <c r="N65">
        <f>IF(OR(Race="Barbarian",Race="High Ogre",Race="High Orc",Race="Wyldkin"),2*'Character Rebuilding Worksheet'!E16*E65,'Character Rebuilding Worksheet'!E16*E65)</f>
        <v>0</v>
      </c>
      <c r="O65">
        <f>IF(OR(Race="Barbarian",Race="High Ogre",Race="High Orc",Race="Wyldkin"),2*'Character Rebuilding Worksheet'!E16*F65,'Character Rebuilding Worksheet'!E16*F65)</f>
        <v>0</v>
      </c>
      <c r="P65">
        <f>IF(OR(Race="Barbarian",Race="High Ogre",Race="High Orc",Race="Wyldkin"),2*'Character Rebuilding Worksheet'!E16*G65,'Character Rebuilding Worksheet'!E16*G65)</f>
        <v>0</v>
      </c>
      <c r="Q65">
        <f>IF(OR(Race="Barbarian",Race="High Ogre",Race="High Orc",Race="Wyldkin"),2*'Character Rebuilding Worksheet'!E16*H65,'Character Rebuilding Worksheet'!E16*H65)</f>
        <v>0</v>
      </c>
    </row>
    <row r="66" spans="1:17" ht="12.75">
      <c r="A66" t="s">
        <v>86</v>
      </c>
      <c r="B66">
        <v>8</v>
      </c>
      <c r="C66">
        <v>8</v>
      </c>
      <c r="D66">
        <v>6</v>
      </c>
      <c r="E66">
        <v>4</v>
      </c>
      <c r="F66">
        <v>4</v>
      </c>
      <c r="G66">
        <v>4</v>
      </c>
      <c r="H66">
        <v>6</v>
      </c>
      <c r="I66" t="s">
        <v>18</v>
      </c>
      <c r="K66">
        <f>IF(OR(Race="Barbarian",Race="High Ogre",Race="High Orc",Race="Wyldkin"),2*'Character Rebuilding Worksheet'!E17*B66,'Character Rebuilding Worksheet'!E17*B66)</f>
        <v>0</v>
      </c>
      <c r="L66">
        <f>IF(OR(Race="Barbarian",Race="High Ogre",Race="High Orc",Race="Wyldkin"),2*'Character Rebuilding Worksheet'!E17*C66,'Character Rebuilding Worksheet'!E17*C66)</f>
        <v>0</v>
      </c>
      <c r="M66">
        <f>IF(OR(Race="Barbarian",Race="High Ogre",Race="High Orc",Race="Wyldkin"),2*'Character Rebuilding Worksheet'!E17*D66,'Character Rebuilding Worksheet'!E17*D66)</f>
        <v>0</v>
      </c>
      <c r="N66">
        <f>IF(OR(Race="Barbarian",Race="High Ogre",Race="High Orc",Race="Wyldkin"),2*'Character Rebuilding Worksheet'!E17*E66,'Character Rebuilding Worksheet'!E17*E66)</f>
        <v>0</v>
      </c>
      <c r="O66">
        <f>IF(OR(Race="Barbarian",Race="High Ogre",Race="High Orc",Race="Wyldkin"),2*'Character Rebuilding Worksheet'!E17*F66,'Character Rebuilding Worksheet'!E17*F66)</f>
        <v>0</v>
      </c>
      <c r="P66">
        <f>IF(OR(Race="Barbarian",Race="High Ogre",Race="High Orc",Race="Wyldkin"),2*'Character Rebuilding Worksheet'!E17*G66,'Character Rebuilding Worksheet'!E17*G66)</f>
        <v>0</v>
      </c>
      <c r="Q66">
        <f>IF(OR(Race="Barbarian",Race="High Ogre",Race="High Orc",Race="Wyldkin"),2*'Character Rebuilding Worksheet'!E17*H66,'Character Rebuilding Worksheet'!E17*H66)</f>
        <v>0</v>
      </c>
    </row>
    <row r="67" spans="1:9" ht="12.75">
      <c r="A67" t="s">
        <v>87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</row>
    <row r="68" spans="1:17" ht="12.75">
      <c r="A68" t="s">
        <v>88</v>
      </c>
      <c r="B68">
        <v>2</v>
      </c>
      <c r="C68">
        <v>2</v>
      </c>
      <c r="D68">
        <v>2</v>
      </c>
      <c r="E68">
        <v>2</v>
      </c>
      <c r="F68">
        <v>2</v>
      </c>
      <c r="G68">
        <v>2</v>
      </c>
      <c r="H68">
        <v>2</v>
      </c>
      <c r="I68" t="s">
        <v>12</v>
      </c>
      <c r="K68">
        <f>'Character Rebuilding Worksheet'!E20*Datasheet!B68</f>
        <v>0</v>
      </c>
      <c r="L68">
        <f>C68*'Character Rebuilding Worksheet'!E20</f>
        <v>0</v>
      </c>
      <c r="M68">
        <f>D68*'Character Rebuilding Worksheet'!E20</f>
        <v>0</v>
      </c>
      <c r="N68">
        <f>E68*'Character Rebuilding Worksheet'!E20</f>
        <v>0</v>
      </c>
      <c r="O68">
        <f>F68*'Character Rebuilding Worksheet'!E20</f>
        <v>0</v>
      </c>
      <c r="P68">
        <f>G68*'Character Rebuilding Worksheet'!E20</f>
        <v>0</v>
      </c>
      <c r="Q68">
        <f>H68*'Character Rebuilding Worksheet'!E20</f>
        <v>0</v>
      </c>
    </row>
    <row r="69" spans="1:17" ht="12.75">
      <c r="A69" t="s">
        <v>89</v>
      </c>
      <c r="B69">
        <v>6</v>
      </c>
      <c r="C69">
        <v>6</v>
      </c>
      <c r="D69">
        <v>4</v>
      </c>
      <c r="E69">
        <v>2</v>
      </c>
      <c r="F69">
        <v>2</v>
      </c>
      <c r="G69">
        <v>2</v>
      </c>
      <c r="H69">
        <v>4</v>
      </c>
      <c r="I69" t="s">
        <v>125</v>
      </c>
      <c r="K69">
        <f>'Character Rebuilding Worksheet'!E21*Datasheet!B69</f>
        <v>0</v>
      </c>
      <c r="L69">
        <f>C69*'Character Rebuilding Worksheet'!E21</f>
        <v>0</v>
      </c>
      <c r="M69">
        <f>D69*'Character Rebuilding Worksheet'!E21</f>
        <v>0</v>
      </c>
      <c r="N69">
        <f>E69*'Character Rebuilding Worksheet'!E21</f>
        <v>0</v>
      </c>
      <c r="O69">
        <f>F69*'Character Rebuilding Worksheet'!E21</f>
        <v>0</v>
      </c>
      <c r="P69">
        <f>G69*'Character Rebuilding Worksheet'!E21</f>
        <v>0</v>
      </c>
      <c r="Q69">
        <f>H69*'Character Rebuilding Worksheet'!E21</f>
        <v>0</v>
      </c>
    </row>
    <row r="70" spans="1:9" ht="12.75">
      <c r="A70" t="s">
        <v>90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</row>
    <row r="71" spans="1:17" ht="12.75">
      <c r="A71" t="s">
        <v>91</v>
      </c>
      <c r="B71">
        <v>3</v>
      </c>
      <c r="C71">
        <v>3</v>
      </c>
      <c r="D71">
        <v>2</v>
      </c>
      <c r="E71">
        <v>1</v>
      </c>
      <c r="F71">
        <v>1</v>
      </c>
      <c r="G71">
        <v>1</v>
      </c>
      <c r="H71">
        <v>1</v>
      </c>
      <c r="I71" t="s">
        <v>86</v>
      </c>
      <c r="K71">
        <f>'Character Rebuilding Worksheet'!B44*Datasheet!B71</f>
        <v>0</v>
      </c>
      <c r="L71">
        <f>C71*'Character Rebuilding Worksheet'!B44</f>
        <v>0</v>
      </c>
      <c r="M71">
        <f>D71*'Character Rebuilding Worksheet'!B44</f>
        <v>0</v>
      </c>
      <c r="N71">
        <f>E71*'Character Rebuilding Worksheet'!B44</f>
        <v>0</v>
      </c>
      <c r="O71">
        <f>F71*'Character Rebuilding Worksheet'!B44</f>
        <v>0</v>
      </c>
      <c r="P71">
        <f>G71*'Character Rebuilding Worksheet'!B44</f>
        <v>0</v>
      </c>
      <c r="Q71">
        <f>H71*'Character Rebuilding Worksheet'!B44</f>
        <v>0</v>
      </c>
    </row>
    <row r="72" spans="1:17" ht="12.75">
      <c r="A72" t="s">
        <v>92</v>
      </c>
      <c r="B72">
        <v>3</v>
      </c>
      <c r="C72">
        <v>3</v>
      </c>
      <c r="D72">
        <v>2</v>
      </c>
      <c r="E72">
        <v>1</v>
      </c>
      <c r="F72">
        <v>1</v>
      </c>
      <c r="G72">
        <v>1</v>
      </c>
      <c r="H72">
        <v>2</v>
      </c>
      <c r="I72" t="s">
        <v>91</v>
      </c>
      <c r="K72">
        <f>'Character Rebuilding Worksheet'!B45*Datasheet!B72</f>
        <v>0</v>
      </c>
      <c r="L72">
        <f>C72*'Character Rebuilding Worksheet'!B45</f>
        <v>0</v>
      </c>
      <c r="M72">
        <f>D72*'Character Rebuilding Worksheet'!B45</f>
        <v>0</v>
      </c>
      <c r="N72">
        <f>E72*'Character Rebuilding Worksheet'!B45</f>
        <v>0</v>
      </c>
      <c r="O72">
        <f>F72*'Character Rebuilding Worksheet'!B45</f>
        <v>0</v>
      </c>
      <c r="P72">
        <f>G72*'Character Rebuilding Worksheet'!B45</f>
        <v>0</v>
      </c>
      <c r="Q72">
        <f>H72*'Character Rebuilding Worksheet'!B45</f>
        <v>0</v>
      </c>
    </row>
    <row r="73" spans="1:17" ht="12.75">
      <c r="A73" t="s">
        <v>93</v>
      </c>
      <c r="B73">
        <v>6</v>
      </c>
      <c r="C73">
        <v>6</v>
      </c>
      <c r="D73">
        <v>4</v>
      </c>
      <c r="E73">
        <v>2</v>
      </c>
      <c r="F73">
        <v>2</v>
      </c>
      <c r="G73">
        <v>2</v>
      </c>
      <c r="H73">
        <v>2</v>
      </c>
      <c r="I73" t="s">
        <v>92</v>
      </c>
      <c r="K73">
        <f>'Character Rebuilding Worksheet'!B46*Datasheet!B73</f>
        <v>0</v>
      </c>
      <c r="L73">
        <f>C73*'Character Rebuilding Worksheet'!B46</f>
        <v>0</v>
      </c>
      <c r="M73">
        <f>D73*'Character Rebuilding Worksheet'!B46</f>
        <v>0</v>
      </c>
      <c r="N73">
        <f>E73*'Character Rebuilding Worksheet'!B46</f>
        <v>0</v>
      </c>
      <c r="O73">
        <f>F73*'Character Rebuilding Worksheet'!B46</f>
        <v>0</v>
      </c>
      <c r="P73">
        <f>G73*'Character Rebuilding Worksheet'!B46</f>
        <v>0</v>
      </c>
      <c r="Q73">
        <f>H73*'Character Rebuilding Worksheet'!B46</f>
        <v>0</v>
      </c>
    </row>
    <row r="74" spans="1:17" ht="12.75">
      <c r="A74" t="s">
        <v>94</v>
      </c>
      <c r="B74">
        <v>6</v>
      </c>
      <c r="C74">
        <v>6</v>
      </c>
      <c r="D74">
        <v>4</v>
      </c>
      <c r="E74">
        <v>3</v>
      </c>
      <c r="F74">
        <v>2</v>
      </c>
      <c r="G74">
        <v>3</v>
      </c>
      <c r="H74">
        <v>3</v>
      </c>
      <c r="I74" t="s">
        <v>93</v>
      </c>
      <c r="K74">
        <f>'Character Rebuilding Worksheet'!B47*Datasheet!B74</f>
        <v>0</v>
      </c>
      <c r="L74">
        <f>C74*'Character Rebuilding Worksheet'!B47</f>
        <v>0</v>
      </c>
      <c r="M74">
        <f>D74*'Character Rebuilding Worksheet'!B47</f>
        <v>0</v>
      </c>
      <c r="N74">
        <f>E74*'Character Rebuilding Worksheet'!B47</f>
        <v>0</v>
      </c>
      <c r="O74">
        <f>F74*'Character Rebuilding Worksheet'!B47</f>
        <v>0</v>
      </c>
      <c r="P74">
        <f>G74*'Character Rebuilding Worksheet'!B47</f>
        <v>0</v>
      </c>
      <c r="Q74">
        <f>H74*'Character Rebuilding Worksheet'!B47</f>
        <v>0</v>
      </c>
    </row>
    <row r="75" spans="1:17" ht="12.75">
      <c r="A75" t="s">
        <v>95</v>
      </c>
      <c r="B75">
        <v>9</v>
      </c>
      <c r="C75">
        <v>9</v>
      </c>
      <c r="D75">
        <v>6</v>
      </c>
      <c r="E75">
        <v>3</v>
      </c>
      <c r="F75">
        <v>3</v>
      </c>
      <c r="G75">
        <v>3</v>
      </c>
      <c r="H75">
        <v>4</v>
      </c>
      <c r="I75" t="s">
        <v>94</v>
      </c>
      <c r="K75">
        <f>'Character Rebuilding Worksheet'!B48*Datasheet!B75</f>
        <v>0</v>
      </c>
      <c r="L75">
        <f>C75*'Character Rebuilding Worksheet'!B48</f>
        <v>0</v>
      </c>
      <c r="M75">
        <f>D75*'Character Rebuilding Worksheet'!B48</f>
        <v>0</v>
      </c>
      <c r="N75">
        <f>E75*'Character Rebuilding Worksheet'!B48</f>
        <v>0</v>
      </c>
      <c r="O75">
        <f>F75*'Character Rebuilding Worksheet'!B48</f>
        <v>0</v>
      </c>
      <c r="P75">
        <f>G75*'Character Rebuilding Worksheet'!B48</f>
        <v>0</v>
      </c>
      <c r="Q75">
        <f>H75*'Character Rebuilding Worksheet'!B48</f>
        <v>0</v>
      </c>
    </row>
    <row r="76" spans="1:17" ht="12.75">
      <c r="A76" t="s">
        <v>96</v>
      </c>
      <c r="B76">
        <v>9</v>
      </c>
      <c r="C76">
        <v>9</v>
      </c>
      <c r="D76">
        <v>6</v>
      </c>
      <c r="E76">
        <v>4</v>
      </c>
      <c r="F76">
        <v>3</v>
      </c>
      <c r="G76">
        <v>4</v>
      </c>
      <c r="H76">
        <v>4</v>
      </c>
      <c r="I76" t="s">
        <v>95</v>
      </c>
      <c r="K76">
        <f>'Character Rebuilding Worksheet'!B49*Datasheet!B76</f>
        <v>0</v>
      </c>
      <c r="L76">
        <f>C76*'Character Rebuilding Worksheet'!B49</f>
        <v>0</v>
      </c>
      <c r="M76">
        <f>D76*'Character Rebuilding Worksheet'!B49</f>
        <v>0</v>
      </c>
      <c r="N76">
        <f>E76*'Character Rebuilding Worksheet'!B49</f>
        <v>0</v>
      </c>
      <c r="O76">
        <f>F76*'Character Rebuilding Worksheet'!B49</f>
        <v>0</v>
      </c>
      <c r="P76">
        <f>G76*'Character Rebuilding Worksheet'!B49</f>
        <v>0</v>
      </c>
      <c r="Q76">
        <f>H76*'Character Rebuilding Worksheet'!B49</f>
        <v>0</v>
      </c>
    </row>
    <row r="77" spans="1:17" ht="12.75">
      <c r="A77" t="s">
        <v>97</v>
      </c>
      <c r="B77">
        <v>12</v>
      </c>
      <c r="C77">
        <v>12</v>
      </c>
      <c r="D77">
        <v>8</v>
      </c>
      <c r="E77">
        <v>5</v>
      </c>
      <c r="F77">
        <v>4</v>
      </c>
      <c r="G77">
        <v>5</v>
      </c>
      <c r="H77">
        <v>5</v>
      </c>
      <c r="I77" t="s">
        <v>96</v>
      </c>
      <c r="K77">
        <f>'Character Rebuilding Worksheet'!B50*Datasheet!B77</f>
        <v>0</v>
      </c>
      <c r="L77">
        <f>C77*'Character Rebuilding Worksheet'!B50</f>
        <v>0</v>
      </c>
      <c r="M77">
        <f>D77*'Character Rebuilding Worksheet'!B50</f>
        <v>0</v>
      </c>
      <c r="N77">
        <f>E77*'Character Rebuilding Worksheet'!B50</f>
        <v>0</v>
      </c>
      <c r="O77">
        <f>F77*'Character Rebuilding Worksheet'!B50</f>
        <v>0</v>
      </c>
      <c r="P77">
        <f>G77*'Character Rebuilding Worksheet'!B50</f>
        <v>0</v>
      </c>
      <c r="Q77">
        <f>H77*'Character Rebuilding Worksheet'!B50</f>
        <v>0</v>
      </c>
    </row>
    <row r="78" spans="1:17" ht="12.75">
      <c r="A78" t="s">
        <v>98</v>
      </c>
      <c r="B78">
        <v>12</v>
      </c>
      <c r="C78">
        <v>12</v>
      </c>
      <c r="D78">
        <v>8</v>
      </c>
      <c r="E78">
        <v>5</v>
      </c>
      <c r="F78">
        <v>4</v>
      </c>
      <c r="G78">
        <v>5</v>
      </c>
      <c r="H78">
        <v>6</v>
      </c>
      <c r="I78" t="s">
        <v>97</v>
      </c>
      <c r="K78">
        <f>'Character Rebuilding Worksheet'!B51*Datasheet!B78</f>
        <v>0</v>
      </c>
      <c r="L78">
        <f>C78*'Character Rebuilding Worksheet'!B51</f>
        <v>0</v>
      </c>
      <c r="M78">
        <f>D78*'Character Rebuilding Worksheet'!B51</f>
        <v>0</v>
      </c>
      <c r="N78">
        <f>E78*'Character Rebuilding Worksheet'!B51</f>
        <v>0</v>
      </c>
      <c r="O78">
        <f>F78*'Character Rebuilding Worksheet'!B51</f>
        <v>0</v>
      </c>
      <c r="P78">
        <f>G78*'Character Rebuilding Worksheet'!B51</f>
        <v>0</v>
      </c>
      <c r="Q78">
        <f>H78*'Character Rebuilding Worksheet'!B51</f>
        <v>0</v>
      </c>
    </row>
    <row r="79" spans="1:17" ht="12.75">
      <c r="A79" t="s">
        <v>99</v>
      </c>
      <c r="B79">
        <v>15</v>
      </c>
      <c r="C79">
        <v>15</v>
      </c>
      <c r="D79">
        <v>10</v>
      </c>
      <c r="E79">
        <v>6</v>
      </c>
      <c r="F79">
        <v>5</v>
      </c>
      <c r="G79">
        <v>6</v>
      </c>
      <c r="H79">
        <v>6</v>
      </c>
      <c r="I79" t="s">
        <v>98</v>
      </c>
      <c r="K79">
        <f>'Character Rebuilding Worksheet'!B52*Datasheet!B79</f>
        <v>0</v>
      </c>
      <c r="L79">
        <f>C79*'Character Rebuilding Worksheet'!B52</f>
        <v>0</v>
      </c>
      <c r="M79">
        <f>D79*'Character Rebuilding Worksheet'!B52</f>
        <v>0</v>
      </c>
      <c r="N79">
        <f>E79*'Character Rebuilding Worksheet'!B52</f>
        <v>0</v>
      </c>
      <c r="O79">
        <f>F79*'Character Rebuilding Worksheet'!B52</f>
        <v>0</v>
      </c>
      <c r="P79">
        <f>G79*'Character Rebuilding Worksheet'!B52</f>
        <v>0</v>
      </c>
      <c r="Q79">
        <f>H79*'Character Rebuilding Worksheet'!B52</f>
        <v>0</v>
      </c>
    </row>
    <row r="80" spans="1:17" ht="12.75">
      <c r="A80" t="s">
        <v>100</v>
      </c>
      <c r="B80">
        <v>12</v>
      </c>
      <c r="C80">
        <v>12</v>
      </c>
      <c r="D80">
        <v>8</v>
      </c>
      <c r="E80">
        <v>4</v>
      </c>
      <c r="F80">
        <v>3</v>
      </c>
      <c r="G80">
        <v>4</v>
      </c>
      <c r="H80">
        <v>4</v>
      </c>
      <c r="I80" t="s">
        <v>99</v>
      </c>
      <c r="K80">
        <f>'Character Rebuilding Worksheet'!B53*Datasheet!B80</f>
        <v>0</v>
      </c>
      <c r="L80">
        <f>C80*'Character Rebuilding Worksheet'!B53</f>
        <v>0</v>
      </c>
      <c r="M80">
        <f>D80*'Character Rebuilding Worksheet'!B53</f>
        <v>0</v>
      </c>
      <c r="N80">
        <f>E80*'Character Rebuilding Worksheet'!B53</f>
        <v>0</v>
      </c>
      <c r="O80">
        <f>F80*'Character Rebuilding Worksheet'!B53</f>
        <v>0</v>
      </c>
      <c r="P80">
        <f>G80*'Character Rebuilding Worksheet'!B53</f>
        <v>0</v>
      </c>
      <c r="Q80">
        <f>H80*'Character Rebuilding Worksheet'!B53</f>
        <v>0</v>
      </c>
    </row>
    <row r="81" spans="1:9" ht="12.75">
      <c r="A81" t="s">
        <v>101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H81" t="s">
        <v>7</v>
      </c>
      <c r="I81" t="s">
        <v>8</v>
      </c>
    </row>
    <row r="82" spans="1:17" ht="12.75">
      <c r="A82" t="s">
        <v>91</v>
      </c>
      <c r="B82">
        <v>6</v>
      </c>
      <c r="C82">
        <v>6</v>
      </c>
      <c r="D82">
        <v>4</v>
      </c>
      <c r="E82">
        <v>2</v>
      </c>
      <c r="F82">
        <v>2</v>
      </c>
      <c r="G82">
        <v>2</v>
      </c>
      <c r="H82">
        <v>2</v>
      </c>
      <c r="I82" t="s">
        <v>86</v>
      </c>
      <c r="K82">
        <f>'Character Rebuilding Worksheet'!E44*Datasheet!B82</f>
        <v>0</v>
      </c>
      <c r="L82">
        <f>C82*'Character Rebuilding Worksheet'!E44</f>
        <v>0</v>
      </c>
      <c r="M82">
        <f>D82*'Character Rebuilding Worksheet'!E44</f>
        <v>0</v>
      </c>
      <c r="N82">
        <f>E82*'Character Rebuilding Worksheet'!E44</f>
        <v>0</v>
      </c>
      <c r="O82">
        <f>F82*'Character Rebuilding Worksheet'!E44</f>
        <v>0</v>
      </c>
      <c r="P82">
        <f>G82*'Character Rebuilding Worksheet'!E44</f>
        <v>0</v>
      </c>
      <c r="Q82">
        <f>H82*'Character Rebuilding Worksheet'!E44</f>
        <v>0</v>
      </c>
    </row>
    <row r="83" spans="1:17" ht="12.75">
      <c r="A83" t="s">
        <v>92</v>
      </c>
      <c r="B83">
        <v>6</v>
      </c>
      <c r="C83">
        <v>6</v>
      </c>
      <c r="D83">
        <v>4</v>
      </c>
      <c r="E83">
        <v>2</v>
      </c>
      <c r="F83">
        <v>2</v>
      </c>
      <c r="G83">
        <v>2</v>
      </c>
      <c r="H83">
        <v>4</v>
      </c>
      <c r="I83" t="s">
        <v>91</v>
      </c>
      <c r="K83">
        <f>'Character Rebuilding Worksheet'!E45*Datasheet!B83</f>
        <v>0</v>
      </c>
      <c r="L83">
        <f>C83*'Character Rebuilding Worksheet'!E45</f>
        <v>0</v>
      </c>
      <c r="M83">
        <f>D83*'Character Rebuilding Worksheet'!E45</f>
        <v>0</v>
      </c>
      <c r="N83">
        <f>E83*'Character Rebuilding Worksheet'!E45</f>
        <v>0</v>
      </c>
      <c r="O83">
        <f>F83*'Character Rebuilding Worksheet'!E45</f>
        <v>0</v>
      </c>
      <c r="P83">
        <f>G83*'Character Rebuilding Worksheet'!E45</f>
        <v>0</v>
      </c>
      <c r="Q83">
        <f>H83*'Character Rebuilding Worksheet'!E45</f>
        <v>0</v>
      </c>
    </row>
    <row r="84" spans="1:17" ht="12.75">
      <c r="A84" t="s">
        <v>93</v>
      </c>
      <c r="B84">
        <v>12</v>
      </c>
      <c r="C84">
        <v>12</v>
      </c>
      <c r="D84">
        <v>8</v>
      </c>
      <c r="E84">
        <v>4</v>
      </c>
      <c r="F84">
        <v>4</v>
      </c>
      <c r="G84">
        <v>4</v>
      </c>
      <c r="H84">
        <v>4</v>
      </c>
      <c r="I84" t="s">
        <v>92</v>
      </c>
      <c r="K84">
        <f>'Character Rebuilding Worksheet'!E46*Datasheet!B84</f>
        <v>0</v>
      </c>
      <c r="L84">
        <f>C84*'Character Rebuilding Worksheet'!E46</f>
        <v>0</v>
      </c>
      <c r="M84">
        <f>D84*'Character Rebuilding Worksheet'!E46</f>
        <v>0</v>
      </c>
      <c r="N84">
        <f>E84*'Character Rebuilding Worksheet'!E46</f>
        <v>0</v>
      </c>
      <c r="O84">
        <f>F84*'Character Rebuilding Worksheet'!E46</f>
        <v>0</v>
      </c>
      <c r="P84">
        <f>G84*'Character Rebuilding Worksheet'!E46</f>
        <v>0</v>
      </c>
      <c r="Q84">
        <f>H84*'Character Rebuilding Worksheet'!E46</f>
        <v>0</v>
      </c>
    </row>
    <row r="85" spans="1:17" ht="12.75">
      <c r="A85" t="s">
        <v>94</v>
      </c>
      <c r="B85">
        <v>12</v>
      </c>
      <c r="C85">
        <v>12</v>
      </c>
      <c r="D85">
        <v>8</v>
      </c>
      <c r="E85">
        <v>6</v>
      </c>
      <c r="F85">
        <v>4</v>
      </c>
      <c r="G85">
        <v>6</v>
      </c>
      <c r="H85">
        <v>6</v>
      </c>
      <c r="I85" t="s">
        <v>93</v>
      </c>
      <c r="K85">
        <f>'Character Rebuilding Worksheet'!E47*Datasheet!B85</f>
        <v>0</v>
      </c>
      <c r="L85">
        <f>C85*'Character Rebuilding Worksheet'!E47</f>
        <v>0</v>
      </c>
      <c r="M85">
        <f>D85*'Character Rebuilding Worksheet'!E47</f>
        <v>0</v>
      </c>
      <c r="N85">
        <f>E85*'Character Rebuilding Worksheet'!E47</f>
        <v>0</v>
      </c>
      <c r="O85">
        <f>F85*'Character Rebuilding Worksheet'!E47</f>
        <v>0</v>
      </c>
      <c r="P85">
        <f>G85*'Character Rebuilding Worksheet'!E47</f>
        <v>0</v>
      </c>
      <c r="Q85">
        <f>H85*'Character Rebuilding Worksheet'!E47</f>
        <v>0</v>
      </c>
    </row>
    <row r="86" spans="1:17" ht="12.75">
      <c r="A86" t="s">
        <v>95</v>
      </c>
      <c r="B86">
        <v>18</v>
      </c>
      <c r="C86">
        <v>18</v>
      </c>
      <c r="D86">
        <v>12</v>
      </c>
      <c r="E86">
        <v>6</v>
      </c>
      <c r="F86">
        <v>6</v>
      </c>
      <c r="G86">
        <v>6</v>
      </c>
      <c r="H86">
        <v>8</v>
      </c>
      <c r="I86" t="s">
        <v>94</v>
      </c>
      <c r="K86">
        <f>'Character Rebuilding Worksheet'!E48*Datasheet!B86</f>
        <v>0</v>
      </c>
      <c r="L86">
        <f>C86*'Character Rebuilding Worksheet'!E48</f>
        <v>0</v>
      </c>
      <c r="M86">
        <f>D86*'Character Rebuilding Worksheet'!E48</f>
        <v>0</v>
      </c>
      <c r="N86">
        <f>E86*'Character Rebuilding Worksheet'!E48</f>
        <v>0</v>
      </c>
      <c r="O86">
        <f>F86*'Character Rebuilding Worksheet'!E48</f>
        <v>0</v>
      </c>
      <c r="P86">
        <f>G86*'Character Rebuilding Worksheet'!E48</f>
        <v>0</v>
      </c>
      <c r="Q86">
        <f>H86*'Character Rebuilding Worksheet'!E48</f>
        <v>0</v>
      </c>
    </row>
    <row r="87" spans="1:17" ht="12.75">
      <c r="A87" t="s">
        <v>96</v>
      </c>
      <c r="B87">
        <v>18</v>
      </c>
      <c r="C87">
        <v>18</v>
      </c>
      <c r="D87">
        <v>12</v>
      </c>
      <c r="E87">
        <v>8</v>
      </c>
      <c r="F87">
        <v>6</v>
      </c>
      <c r="G87">
        <v>8</v>
      </c>
      <c r="H87">
        <v>8</v>
      </c>
      <c r="I87" t="s">
        <v>95</v>
      </c>
      <c r="K87">
        <f>'Character Rebuilding Worksheet'!E49*Datasheet!B87</f>
        <v>0</v>
      </c>
      <c r="L87">
        <f>C87*'Character Rebuilding Worksheet'!E49</f>
        <v>0</v>
      </c>
      <c r="M87">
        <f>D87*'Character Rebuilding Worksheet'!E49</f>
        <v>0</v>
      </c>
      <c r="N87">
        <f>E87*'Character Rebuilding Worksheet'!E49</f>
        <v>0</v>
      </c>
      <c r="O87">
        <f>F87*'Character Rebuilding Worksheet'!E49</f>
        <v>0</v>
      </c>
      <c r="P87">
        <f>G87*'Character Rebuilding Worksheet'!E49</f>
        <v>0</v>
      </c>
      <c r="Q87">
        <f>H87*'Character Rebuilding Worksheet'!E49</f>
        <v>0</v>
      </c>
    </row>
    <row r="88" spans="1:17" ht="12.75">
      <c r="A88" t="s">
        <v>97</v>
      </c>
      <c r="B88">
        <v>24</v>
      </c>
      <c r="C88">
        <v>24</v>
      </c>
      <c r="D88">
        <v>16</v>
      </c>
      <c r="E88">
        <v>10</v>
      </c>
      <c r="F88">
        <v>8</v>
      </c>
      <c r="G88">
        <v>10</v>
      </c>
      <c r="H88">
        <v>10</v>
      </c>
      <c r="I88" t="s">
        <v>96</v>
      </c>
      <c r="K88">
        <f>'Character Rebuilding Worksheet'!E50*Datasheet!B88</f>
        <v>0</v>
      </c>
      <c r="L88">
        <f>C88*'Character Rebuilding Worksheet'!E50</f>
        <v>0</v>
      </c>
      <c r="M88">
        <f>D88*'Character Rebuilding Worksheet'!E50</f>
        <v>0</v>
      </c>
      <c r="N88">
        <f>E88*'Character Rebuilding Worksheet'!E50</f>
        <v>0</v>
      </c>
      <c r="O88">
        <f>F88*'Character Rebuilding Worksheet'!E50</f>
        <v>0</v>
      </c>
      <c r="P88">
        <f>G88*'Character Rebuilding Worksheet'!E50</f>
        <v>0</v>
      </c>
      <c r="Q88">
        <f>H88*'Character Rebuilding Worksheet'!E50</f>
        <v>0</v>
      </c>
    </row>
    <row r="89" spans="1:17" ht="12.75">
      <c r="A89" t="s">
        <v>98</v>
      </c>
      <c r="B89">
        <v>24</v>
      </c>
      <c r="C89">
        <v>24</v>
      </c>
      <c r="D89">
        <v>16</v>
      </c>
      <c r="E89">
        <v>10</v>
      </c>
      <c r="F89">
        <v>8</v>
      </c>
      <c r="G89">
        <v>10</v>
      </c>
      <c r="H89">
        <v>12</v>
      </c>
      <c r="I89" t="s">
        <v>97</v>
      </c>
      <c r="K89">
        <f>'Character Rebuilding Worksheet'!E51*Datasheet!B89</f>
        <v>0</v>
      </c>
      <c r="L89">
        <f>C89*'Character Rebuilding Worksheet'!E51</f>
        <v>0</v>
      </c>
      <c r="M89">
        <f>D89*'Character Rebuilding Worksheet'!E51</f>
        <v>0</v>
      </c>
      <c r="N89">
        <f>E89*'Character Rebuilding Worksheet'!E51</f>
        <v>0</v>
      </c>
      <c r="O89">
        <f>F89*'Character Rebuilding Worksheet'!E51</f>
        <v>0</v>
      </c>
      <c r="P89">
        <f>G89*'Character Rebuilding Worksheet'!E51</f>
        <v>0</v>
      </c>
      <c r="Q89">
        <f>H89*'Character Rebuilding Worksheet'!E51</f>
        <v>0</v>
      </c>
    </row>
    <row r="90" spans="1:17" ht="12.75">
      <c r="A90" t="s">
        <v>99</v>
      </c>
      <c r="B90">
        <v>30</v>
      </c>
      <c r="C90">
        <v>30</v>
      </c>
      <c r="D90">
        <v>20</v>
      </c>
      <c r="E90">
        <v>12</v>
      </c>
      <c r="F90">
        <v>10</v>
      </c>
      <c r="G90">
        <v>12</v>
      </c>
      <c r="H90">
        <v>12</v>
      </c>
      <c r="I90" t="s">
        <v>98</v>
      </c>
      <c r="K90">
        <f>'Character Rebuilding Worksheet'!E52*Datasheet!B90</f>
        <v>0</v>
      </c>
      <c r="L90">
        <f>C90*'Character Rebuilding Worksheet'!E52</f>
        <v>0</v>
      </c>
      <c r="M90">
        <f>D90*'Character Rebuilding Worksheet'!E52</f>
        <v>0</v>
      </c>
      <c r="N90">
        <f>E90*'Character Rebuilding Worksheet'!E52</f>
        <v>0</v>
      </c>
      <c r="O90">
        <f>F90*'Character Rebuilding Worksheet'!E52</f>
        <v>0</v>
      </c>
      <c r="P90">
        <f>G90*'Character Rebuilding Worksheet'!E52</f>
        <v>0</v>
      </c>
      <c r="Q90">
        <f>H90*'Character Rebuilding Worksheet'!E52</f>
        <v>0</v>
      </c>
    </row>
    <row r="91" spans="1:17" ht="12.75">
      <c r="A91" t="s">
        <v>100</v>
      </c>
      <c r="B91">
        <v>24</v>
      </c>
      <c r="C91">
        <v>24</v>
      </c>
      <c r="D91">
        <v>16</v>
      </c>
      <c r="E91">
        <v>8</v>
      </c>
      <c r="F91">
        <v>6</v>
      </c>
      <c r="G91">
        <v>8</v>
      </c>
      <c r="H91">
        <v>8</v>
      </c>
      <c r="I91" t="s">
        <v>99</v>
      </c>
      <c r="K91">
        <f>'Character Rebuilding Worksheet'!E53*Datasheet!B91</f>
        <v>0</v>
      </c>
      <c r="L91">
        <f>C91*'Character Rebuilding Worksheet'!E53</f>
        <v>0</v>
      </c>
      <c r="M91">
        <f>D91*'Character Rebuilding Worksheet'!E53</f>
        <v>0</v>
      </c>
      <c r="N91">
        <f>E91*'Character Rebuilding Worksheet'!E53</f>
        <v>0</v>
      </c>
      <c r="O91">
        <f>F91*'Character Rebuilding Worksheet'!E53</f>
        <v>0</v>
      </c>
      <c r="P91">
        <f>G91*'Character Rebuilding Worksheet'!E53</f>
        <v>0</v>
      </c>
      <c r="Q91">
        <f>H91*'Character Rebuilding Worksheet'!E53</f>
        <v>0</v>
      </c>
    </row>
    <row r="92" spans="1:9" ht="12.75">
      <c r="A92" t="s">
        <v>102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t="s">
        <v>7</v>
      </c>
      <c r="I92" t="s">
        <v>8</v>
      </c>
    </row>
    <row r="93" spans="1:17" ht="12.75">
      <c r="A93" t="s">
        <v>103</v>
      </c>
      <c r="B93">
        <v>3</v>
      </c>
      <c r="C93">
        <v>3</v>
      </c>
      <c r="D93">
        <v>2</v>
      </c>
      <c r="E93">
        <v>1</v>
      </c>
      <c r="F93">
        <v>1</v>
      </c>
      <c r="G93">
        <v>1</v>
      </c>
      <c r="H93">
        <v>1</v>
      </c>
      <c r="I93" t="s">
        <v>89</v>
      </c>
      <c r="K93">
        <f>'Character Rebuilding Worksheet'!H44*Datasheet!B93</f>
        <v>0</v>
      </c>
      <c r="L93">
        <f>C93*'Character Rebuilding Worksheet'!H44</f>
        <v>0</v>
      </c>
      <c r="M93">
        <f>D93*'Character Rebuilding Worksheet'!H44</f>
        <v>0</v>
      </c>
      <c r="N93">
        <f>E93*'Character Rebuilding Worksheet'!H44</f>
        <v>0</v>
      </c>
      <c r="O93">
        <f>F93*'Character Rebuilding Worksheet'!H44</f>
        <v>0</v>
      </c>
      <c r="P93">
        <f>G93*'Character Rebuilding Worksheet'!H44</f>
        <v>0</v>
      </c>
      <c r="Q93">
        <f>H93*'Character Rebuilding Worksheet'!H44</f>
        <v>0</v>
      </c>
    </row>
    <row r="94" spans="1:17" ht="12.75">
      <c r="A94" t="s">
        <v>104</v>
      </c>
      <c r="B94">
        <v>3</v>
      </c>
      <c r="C94">
        <v>3</v>
      </c>
      <c r="D94">
        <v>2</v>
      </c>
      <c r="E94">
        <v>1</v>
      </c>
      <c r="F94">
        <v>1</v>
      </c>
      <c r="G94">
        <v>1</v>
      </c>
      <c r="H94">
        <v>2</v>
      </c>
      <c r="I94" t="s">
        <v>103</v>
      </c>
      <c r="K94">
        <f>'Character Rebuilding Worksheet'!H45*Datasheet!B94</f>
        <v>0</v>
      </c>
      <c r="L94">
        <f>C94*'Character Rebuilding Worksheet'!H45</f>
        <v>0</v>
      </c>
      <c r="M94">
        <f>D94*'Character Rebuilding Worksheet'!H45</f>
        <v>0</v>
      </c>
      <c r="N94">
        <f>E94*'Character Rebuilding Worksheet'!H45</f>
        <v>0</v>
      </c>
      <c r="O94">
        <f>F94*'Character Rebuilding Worksheet'!H45</f>
        <v>0</v>
      </c>
      <c r="P94">
        <f>G94*'Character Rebuilding Worksheet'!H45</f>
        <v>0</v>
      </c>
      <c r="Q94">
        <f>H94*'Character Rebuilding Worksheet'!H45</f>
        <v>0</v>
      </c>
    </row>
    <row r="95" spans="1:17" ht="12.75">
      <c r="A95" t="s">
        <v>105</v>
      </c>
      <c r="B95">
        <v>6</v>
      </c>
      <c r="C95">
        <v>6</v>
      </c>
      <c r="D95">
        <v>4</v>
      </c>
      <c r="E95">
        <v>2</v>
      </c>
      <c r="F95">
        <v>2</v>
      </c>
      <c r="G95">
        <v>2</v>
      </c>
      <c r="H95">
        <v>2</v>
      </c>
      <c r="I95" t="s">
        <v>104</v>
      </c>
      <c r="K95">
        <f>'Character Rebuilding Worksheet'!H46*Datasheet!B95</f>
        <v>0</v>
      </c>
      <c r="L95">
        <f>C95*'Character Rebuilding Worksheet'!H46</f>
        <v>0</v>
      </c>
      <c r="M95">
        <f>D95*'Character Rebuilding Worksheet'!H46</f>
        <v>0</v>
      </c>
      <c r="N95">
        <f>E95*'Character Rebuilding Worksheet'!H46</f>
        <v>0</v>
      </c>
      <c r="O95">
        <f>F95*'Character Rebuilding Worksheet'!H46</f>
        <v>0</v>
      </c>
      <c r="P95">
        <f>G95*'Character Rebuilding Worksheet'!H46</f>
        <v>0</v>
      </c>
      <c r="Q95">
        <f>H95*'Character Rebuilding Worksheet'!H46</f>
        <v>0</v>
      </c>
    </row>
    <row r="96" spans="1:17" ht="12.75">
      <c r="A96" t="s">
        <v>106</v>
      </c>
      <c r="B96">
        <v>6</v>
      </c>
      <c r="C96">
        <v>6</v>
      </c>
      <c r="D96">
        <v>4</v>
      </c>
      <c r="E96">
        <v>3</v>
      </c>
      <c r="F96">
        <v>2</v>
      </c>
      <c r="G96">
        <v>3</v>
      </c>
      <c r="H96">
        <v>3</v>
      </c>
      <c r="I96" t="s">
        <v>105</v>
      </c>
      <c r="K96">
        <f>'Character Rebuilding Worksheet'!H47*Datasheet!B96</f>
        <v>0</v>
      </c>
      <c r="L96">
        <f>C96*'Character Rebuilding Worksheet'!H47</f>
        <v>0</v>
      </c>
      <c r="M96">
        <f>D96*'Character Rebuilding Worksheet'!H47</f>
        <v>0</v>
      </c>
      <c r="N96">
        <f>E96*'Character Rebuilding Worksheet'!H47</f>
        <v>0</v>
      </c>
      <c r="O96">
        <f>F96*'Character Rebuilding Worksheet'!H47</f>
        <v>0</v>
      </c>
      <c r="P96">
        <f>G96*'Character Rebuilding Worksheet'!H47</f>
        <v>0</v>
      </c>
      <c r="Q96">
        <f>H96*'Character Rebuilding Worksheet'!H47</f>
        <v>0</v>
      </c>
    </row>
    <row r="97" spans="1:17" ht="12.75">
      <c r="A97" t="s">
        <v>107</v>
      </c>
      <c r="B97">
        <v>9</v>
      </c>
      <c r="C97">
        <v>9</v>
      </c>
      <c r="D97">
        <v>6</v>
      </c>
      <c r="E97">
        <v>3</v>
      </c>
      <c r="F97">
        <v>3</v>
      </c>
      <c r="G97">
        <v>3</v>
      </c>
      <c r="H97">
        <v>4</v>
      </c>
      <c r="I97" t="s">
        <v>106</v>
      </c>
      <c r="K97">
        <f>'Character Rebuilding Worksheet'!H48*Datasheet!B97</f>
        <v>0</v>
      </c>
      <c r="L97">
        <f>C97*'Character Rebuilding Worksheet'!H48</f>
        <v>0</v>
      </c>
      <c r="M97">
        <f>D97*'Character Rebuilding Worksheet'!H48</f>
        <v>0</v>
      </c>
      <c r="N97">
        <f>E97*'Character Rebuilding Worksheet'!H48</f>
        <v>0</v>
      </c>
      <c r="O97">
        <f>F97*'Character Rebuilding Worksheet'!H48</f>
        <v>0</v>
      </c>
      <c r="P97">
        <f>G97*'Character Rebuilding Worksheet'!H48</f>
        <v>0</v>
      </c>
      <c r="Q97">
        <f>H97*'Character Rebuilding Worksheet'!H48</f>
        <v>0</v>
      </c>
    </row>
    <row r="98" spans="1:17" ht="12.75">
      <c r="A98" t="s">
        <v>108</v>
      </c>
      <c r="B98">
        <v>9</v>
      </c>
      <c r="C98">
        <v>9</v>
      </c>
      <c r="D98">
        <v>6</v>
      </c>
      <c r="E98">
        <v>4</v>
      </c>
      <c r="F98">
        <v>3</v>
      </c>
      <c r="G98">
        <v>4</v>
      </c>
      <c r="H98">
        <v>4</v>
      </c>
      <c r="I98" t="s">
        <v>107</v>
      </c>
      <c r="K98">
        <f>'Character Rebuilding Worksheet'!H49*Datasheet!B98</f>
        <v>0</v>
      </c>
      <c r="L98">
        <f>C98*'Character Rebuilding Worksheet'!H49</f>
        <v>0</v>
      </c>
      <c r="M98">
        <f>D98*'Character Rebuilding Worksheet'!H49</f>
        <v>0</v>
      </c>
      <c r="N98">
        <f>E98*'Character Rebuilding Worksheet'!H49</f>
        <v>0</v>
      </c>
      <c r="O98">
        <f>F98*'Character Rebuilding Worksheet'!H49</f>
        <v>0</v>
      </c>
      <c r="P98">
        <f>G98*'Character Rebuilding Worksheet'!H49</f>
        <v>0</v>
      </c>
      <c r="Q98">
        <f>H98*'Character Rebuilding Worksheet'!H49</f>
        <v>0</v>
      </c>
    </row>
    <row r="99" spans="1:17" ht="12.75">
      <c r="A99" t="s">
        <v>109</v>
      </c>
      <c r="B99">
        <v>12</v>
      </c>
      <c r="C99">
        <v>12</v>
      </c>
      <c r="D99">
        <v>8</v>
      </c>
      <c r="E99">
        <v>5</v>
      </c>
      <c r="F99">
        <v>4</v>
      </c>
      <c r="G99">
        <v>5</v>
      </c>
      <c r="H99">
        <v>5</v>
      </c>
      <c r="I99" t="s">
        <v>108</v>
      </c>
      <c r="K99">
        <f>'Character Rebuilding Worksheet'!H50*Datasheet!B99</f>
        <v>0</v>
      </c>
      <c r="L99">
        <f>C99*'Character Rebuilding Worksheet'!H50</f>
        <v>0</v>
      </c>
      <c r="M99">
        <f>D99*'Character Rebuilding Worksheet'!H50</f>
        <v>0</v>
      </c>
      <c r="N99">
        <f>E99*'Character Rebuilding Worksheet'!H50</f>
        <v>0</v>
      </c>
      <c r="O99">
        <f>F99*'Character Rebuilding Worksheet'!H50</f>
        <v>0</v>
      </c>
      <c r="P99">
        <f>G99*'Character Rebuilding Worksheet'!H50</f>
        <v>0</v>
      </c>
      <c r="Q99">
        <f>H99*'Character Rebuilding Worksheet'!H50</f>
        <v>0</v>
      </c>
    </row>
    <row r="100" spans="1:17" ht="12.75">
      <c r="A100" t="s">
        <v>110</v>
      </c>
      <c r="B100">
        <v>12</v>
      </c>
      <c r="C100">
        <v>12</v>
      </c>
      <c r="D100">
        <v>8</v>
      </c>
      <c r="E100">
        <v>5</v>
      </c>
      <c r="F100">
        <v>4</v>
      </c>
      <c r="G100">
        <v>5</v>
      </c>
      <c r="H100">
        <v>6</v>
      </c>
      <c r="I100" t="s">
        <v>109</v>
      </c>
      <c r="K100">
        <f>'Character Rebuilding Worksheet'!H51*Datasheet!B100</f>
        <v>0</v>
      </c>
      <c r="L100">
        <f>C100*'Character Rebuilding Worksheet'!H51</f>
        <v>0</v>
      </c>
      <c r="M100">
        <f>D100*'Character Rebuilding Worksheet'!H51</f>
        <v>0</v>
      </c>
      <c r="N100">
        <f>E100*'Character Rebuilding Worksheet'!H51</f>
        <v>0</v>
      </c>
      <c r="O100">
        <f>F100*'Character Rebuilding Worksheet'!H51</f>
        <v>0</v>
      </c>
      <c r="P100">
        <f>G100*'Character Rebuilding Worksheet'!H51</f>
        <v>0</v>
      </c>
      <c r="Q100">
        <f>H100*'Character Rebuilding Worksheet'!H51</f>
        <v>0</v>
      </c>
    </row>
    <row r="101" spans="1:17" ht="12.75">
      <c r="A101" t="s">
        <v>111</v>
      </c>
      <c r="B101">
        <v>15</v>
      </c>
      <c r="C101">
        <v>15</v>
      </c>
      <c r="D101">
        <v>10</v>
      </c>
      <c r="E101">
        <v>6</v>
      </c>
      <c r="F101">
        <v>5</v>
      </c>
      <c r="G101">
        <v>6</v>
      </c>
      <c r="H101">
        <v>6</v>
      </c>
      <c r="I101" t="s">
        <v>110</v>
      </c>
      <c r="K101">
        <f>'Character Rebuilding Worksheet'!H52*Datasheet!B101</f>
        <v>0</v>
      </c>
      <c r="L101">
        <f>C101*'Character Rebuilding Worksheet'!H52</f>
        <v>0</v>
      </c>
      <c r="M101">
        <f>D101*'Character Rebuilding Worksheet'!H52</f>
        <v>0</v>
      </c>
      <c r="N101">
        <f>E101*'Character Rebuilding Worksheet'!H52</f>
        <v>0</v>
      </c>
      <c r="O101">
        <f>F101*'Character Rebuilding Worksheet'!H52</f>
        <v>0</v>
      </c>
      <c r="P101">
        <f>G101*'Character Rebuilding Worksheet'!H52</f>
        <v>0</v>
      </c>
      <c r="Q101">
        <f>H101*'Character Rebuilding Worksheet'!H52</f>
        <v>0</v>
      </c>
    </row>
    <row r="102" spans="1:17" ht="12.75">
      <c r="A102" t="s">
        <v>112</v>
      </c>
      <c r="B102">
        <v>12</v>
      </c>
      <c r="C102">
        <v>12</v>
      </c>
      <c r="D102">
        <v>8</v>
      </c>
      <c r="E102">
        <v>4</v>
      </c>
      <c r="F102">
        <v>3</v>
      </c>
      <c r="G102">
        <v>4</v>
      </c>
      <c r="H102">
        <v>4</v>
      </c>
      <c r="I102" t="s">
        <v>111</v>
      </c>
      <c r="K102">
        <f>'Character Rebuilding Worksheet'!H53*Datasheet!B102</f>
        <v>0</v>
      </c>
      <c r="L102">
        <f>C102*'Character Rebuilding Worksheet'!H53</f>
        <v>0</v>
      </c>
      <c r="M102">
        <f>D102*'Character Rebuilding Worksheet'!H53</f>
        <v>0</v>
      </c>
      <c r="N102">
        <f>E102*'Character Rebuilding Worksheet'!H53</f>
        <v>0</v>
      </c>
      <c r="O102">
        <f>F102*'Character Rebuilding Worksheet'!H53</f>
        <v>0</v>
      </c>
      <c r="P102">
        <f>G102*'Character Rebuilding Worksheet'!H53</f>
        <v>0</v>
      </c>
      <c r="Q102">
        <f>H102*'Character Rebuilding Worksheet'!H53</f>
        <v>0</v>
      </c>
    </row>
    <row r="103" spans="1:9" ht="12.75">
      <c r="A103" t="s">
        <v>113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</row>
    <row r="104" spans="1:17" ht="12.75">
      <c r="A104" t="s">
        <v>103</v>
      </c>
      <c r="B104">
        <v>6</v>
      </c>
      <c r="C104">
        <v>6</v>
      </c>
      <c r="D104">
        <v>4</v>
      </c>
      <c r="E104">
        <v>2</v>
      </c>
      <c r="F104">
        <v>2</v>
      </c>
      <c r="G104">
        <v>2</v>
      </c>
      <c r="H104">
        <v>2</v>
      </c>
      <c r="I104" t="s">
        <v>89</v>
      </c>
      <c r="K104">
        <f>'Character Rebuilding Worksheet'!K44*Datasheet!B104</f>
        <v>0</v>
      </c>
      <c r="L104">
        <f>C104*'Character Rebuilding Worksheet'!K44</f>
        <v>0</v>
      </c>
      <c r="M104">
        <f>D104*'Character Rebuilding Worksheet'!K44</f>
        <v>0</v>
      </c>
      <c r="N104">
        <f>E104*'Character Rebuilding Worksheet'!K44</f>
        <v>0</v>
      </c>
      <c r="O104">
        <f>F104*'Character Rebuilding Worksheet'!K44</f>
        <v>0</v>
      </c>
      <c r="P104">
        <f>G104*'Character Rebuilding Worksheet'!K44</f>
        <v>0</v>
      </c>
      <c r="Q104">
        <f>H104*'Character Rebuilding Worksheet'!K44</f>
        <v>0</v>
      </c>
    </row>
    <row r="105" spans="1:17" ht="12.75">
      <c r="A105" t="s">
        <v>104</v>
      </c>
      <c r="B105">
        <v>6</v>
      </c>
      <c r="C105">
        <v>6</v>
      </c>
      <c r="D105">
        <v>4</v>
      </c>
      <c r="E105">
        <v>2</v>
      </c>
      <c r="F105">
        <v>2</v>
      </c>
      <c r="G105">
        <v>2</v>
      </c>
      <c r="H105">
        <v>4</v>
      </c>
      <c r="I105" t="s">
        <v>103</v>
      </c>
      <c r="K105">
        <f>'Character Rebuilding Worksheet'!K45*Datasheet!B105</f>
        <v>0</v>
      </c>
      <c r="L105">
        <f>C105*'Character Rebuilding Worksheet'!K45</f>
        <v>0</v>
      </c>
      <c r="M105">
        <f>D105*'Character Rebuilding Worksheet'!K45</f>
        <v>0</v>
      </c>
      <c r="N105">
        <f>E105*'Character Rebuilding Worksheet'!K45</f>
        <v>0</v>
      </c>
      <c r="O105">
        <f>F105*'Character Rebuilding Worksheet'!K45</f>
        <v>0</v>
      </c>
      <c r="P105">
        <f>G105*'Character Rebuilding Worksheet'!K45</f>
        <v>0</v>
      </c>
      <c r="Q105">
        <f>H105*'Character Rebuilding Worksheet'!K45</f>
        <v>0</v>
      </c>
    </row>
    <row r="106" spans="1:17" ht="12.75">
      <c r="A106" t="s">
        <v>105</v>
      </c>
      <c r="B106">
        <v>12</v>
      </c>
      <c r="C106">
        <v>12</v>
      </c>
      <c r="D106">
        <v>8</v>
      </c>
      <c r="E106">
        <v>4</v>
      </c>
      <c r="F106">
        <v>4</v>
      </c>
      <c r="G106">
        <v>4</v>
      </c>
      <c r="H106">
        <v>4</v>
      </c>
      <c r="I106" t="s">
        <v>104</v>
      </c>
      <c r="K106">
        <f>'Character Rebuilding Worksheet'!K46*Datasheet!B106</f>
        <v>0</v>
      </c>
      <c r="L106">
        <f>C106*'Character Rebuilding Worksheet'!K46</f>
        <v>0</v>
      </c>
      <c r="M106">
        <f>D106*'Character Rebuilding Worksheet'!K46</f>
        <v>0</v>
      </c>
      <c r="N106">
        <f>E106*'Character Rebuilding Worksheet'!K46</f>
        <v>0</v>
      </c>
      <c r="O106">
        <f>F106*'Character Rebuilding Worksheet'!K46</f>
        <v>0</v>
      </c>
      <c r="P106">
        <f>G106*'Character Rebuilding Worksheet'!K46</f>
        <v>0</v>
      </c>
      <c r="Q106">
        <f>H106*'Character Rebuilding Worksheet'!K46</f>
        <v>0</v>
      </c>
    </row>
    <row r="107" spans="1:17" ht="12.75">
      <c r="A107" t="s">
        <v>106</v>
      </c>
      <c r="B107">
        <v>12</v>
      </c>
      <c r="C107">
        <v>12</v>
      </c>
      <c r="D107">
        <v>8</v>
      </c>
      <c r="E107">
        <v>6</v>
      </c>
      <c r="F107">
        <v>4</v>
      </c>
      <c r="G107">
        <v>6</v>
      </c>
      <c r="H107">
        <v>6</v>
      </c>
      <c r="I107" t="s">
        <v>105</v>
      </c>
      <c r="K107">
        <f>'Character Rebuilding Worksheet'!K47*Datasheet!B107</f>
        <v>0</v>
      </c>
      <c r="L107">
        <f>C107*'Character Rebuilding Worksheet'!K47</f>
        <v>0</v>
      </c>
      <c r="M107">
        <f>D107*'Character Rebuilding Worksheet'!K47</f>
        <v>0</v>
      </c>
      <c r="N107">
        <f>E107*'Character Rebuilding Worksheet'!K47</f>
        <v>0</v>
      </c>
      <c r="O107">
        <f>F107*'Character Rebuilding Worksheet'!K47</f>
        <v>0</v>
      </c>
      <c r="P107">
        <f>G107*'Character Rebuilding Worksheet'!K47</f>
        <v>0</v>
      </c>
      <c r="Q107">
        <f>H107*'Character Rebuilding Worksheet'!K47</f>
        <v>0</v>
      </c>
    </row>
    <row r="108" spans="1:17" ht="12.75">
      <c r="A108" t="s">
        <v>107</v>
      </c>
      <c r="B108">
        <v>18</v>
      </c>
      <c r="C108">
        <v>18</v>
      </c>
      <c r="D108">
        <v>12</v>
      </c>
      <c r="E108">
        <v>6</v>
      </c>
      <c r="F108">
        <v>6</v>
      </c>
      <c r="G108">
        <v>6</v>
      </c>
      <c r="H108">
        <v>8</v>
      </c>
      <c r="I108" t="s">
        <v>106</v>
      </c>
      <c r="K108">
        <f>'Character Rebuilding Worksheet'!K48*Datasheet!B108</f>
        <v>0</v>
      </c>
      <c r="L108">
        <f>C108*'Character Rebuilding Worksheet'!K48</f>
        <v>0</v>
      </c>
      <c r="M108">
        <f>D108*'Character Rebuilding Worksheet'!K48</f>
        <v>0</v>
      </c>
      <c r="N108">
        <f>E108*'Character Rebuilding Worksheet'!K48</f>
        <v>0</v>
      </c>
      <c r="O108">
        <f>F108*'Character Rebuilding Worksheet'!K48</f>
        <v>0</v>
      </c>
      <c r="P108">
        <f>G108*'Character Rebuilding Worksheet'!K48</f>
        <v>0</v>
      </c>
      <c r="Q108">
        <f>H108*'Character Rebuilding Worksheet'!K48</f>
        <v>0</v>
      </c>
    </row>
    <row r="109" spans="1:17" ht="12.75">
      <c r="A109" t="s">
        <v>108</v>
      </c>
      <c r="B109">
        <v>18</v>
      </c>
      <c r="C109">
        <v>18</v>
      </c>
      <c r="D109">
        <v>12</v>
      </c>
      <c r="E109">
        <v>8</v>
      </c>
      <c r="F109">
        <v>6</v>
      </c>
      <c r="G109">
        <v>8</v>
      </c>
      <c r="H109">
        <v>8</v>
      </c>
      <c r="I109" t="s">
        <v>107</v>
      </c>
      <c r="K109">
        <f>'Character Rebuilding Worksheet'!K49*Datasheet!B109</f>
        <v>0</v>
      </c>
      <c r="L109">
        <f>C109*'Character Rebuilding Worksheet'!K49</f>
        <v>0</v>
      </c>
      <c r="M109">
        <f>D109*'Character Rebuilding Worksheet'!K49</f>
        <v>0</v>
      </c>
      <c r="N109">
        <f>E109*'Character Rebuilding Worksheet'!K49</f>
        <v>0</v>
      </c>
      <c r="O109">
        <f>F109*'Character Rebuilding Worksheet'!K49</f>
        <v>0</v>
      </c>
      <c r="P109">
        <f>G109*'Character Rebuilding Worksheet'!K49</f>
        <v>0</v>
      </c>
      <c r="Q109">
        <f>H109*'Character Rebuilding Worksheet'!K49</f>
        <v>0</v>
      </c>
    </row>
    <row r="110" spans="1:17" ht="12.75">
      <c r="A110" t="s">
        <v>109</v>
      </c>
      <c r="B110">
        <v>24</v>
      </c>
      <c r="C110">
        <v>24</v>
      </c>
      <c r="D110">
        <v>16</v>
      </c>
      <c r="E110">
        <v>10</v>
      </c>
      <c r="F110">
        <v>8</v>
      </c>
      <c r="G110">
        <v>10</v>
      </c>
      <c r="H110">
        <v>10</v>
      </c>
      <c r="I110" t="s">
        <v>108</v>
      </c>
      <c r="K110">
        <f>'Character Rebuilding Worksheet'!K50*Datasheet!B110</f>
        <v>0</v>
      </c>
      <c r="L110">
        <f>C110*'Character Rebuilding Worksheet'!K50</f>
        <v>0</v>
      </c>
      <c r="M110">
        <f>D110*'Character Rebuilding Worksheet'!K50</f>
        <v>0</v>
      </c>
      <c r="N110">
        <f>E110*'Character Rebuilding Worksheet'!K50</f>
        <v>0</v>
      </c>
      <c r="O110">
        <f>F110*'Character Rebuilding Worksheet'!K50</f>
        <v>0</v>
      </c>
      <c r="P110">
        <f>G110*'Character Rebuilding Worksheet'!K50</f>
        <v>0</v>
      </c>
      <c r="Q110">
        <f>H110*'Character Rebuilding Worksheet'!K50</f>
        <v>0</v>
      </c>
    </row>
    <row r="111" spans="1:17" ht="12.75">
      <c r="A111" t="s">
        <v>110</v>
      </c>
      <c r="B111">
        <v>24</v>
      </c>
      <c r="C111">
        <v>24</v>
      </c>
      <c r="D111">
        <v>16</v>
      </c>
      <c r="E111">
        <v>10</v>
      </c>
      <c r="F111">
        <v>8</v>
      </c>
      <c r="G111">
        <v>10</v>
      </c>
      <c r="H111">
        <v>12</v>
      </c>
      <c r="I111" t="s">
        <v>109</v>
      </c>
      <c r="K111">
        <f>'Character Rebuilding Worksheet'!K51*Datasheet!B111</f>
        <v>0</v>
      </c>
      <c r="L111">
        <f>C111*'Character Rebuilding Worksheet'!K51</f>
        <v>0</v>
      </c>
      <c r="M111">
        <f>D111*'Character Rebuilding Worksheet'!K51</f>
        <v>0</v>
      </c>
      <c r="N111">
        <f>E111*'Character Rebuilding Worksheet'!K51</f>
        <v>0</v>
      </c>
      <c r="O111">
        <f>F111*'Character Rebuilding Worksheet'!K51</f>
        <v>0</v>
      </c>
      <c r="P111">
        <f>G111*'Character Rebuilding Worksheet'!K51</f>
        <v>0</v>
      </c>
      <c r="Q111">
        <f>H111*'Character Rebuilding Worksheet'!K51</f>
        <v>0</v>
      </c>
    </row>
    <row r="112" spans="1:17" ht="12.75">
      <c r="A112" t="s">
        <v>111</v>
      </c>
      <c r="B112">
        <v>30</v>
      </c>
      <c r="C112">
        <v>30</v>
      </c>
      <c r="D112">
        <v>20</v>
      </c>
      <c r="E112">
        <v>12</v>
      </c>
      <c r="F112">
        <v>10</v>
      </c>
      <c r="G112">
        <v>12</v>
      </c>
      <c r="H112">
        <v>12</v>
      </c>
      <c r="I112" t="s">
        <v>110</v>
      </c>
      <c r="K112">
        <f>'Character Rebuilding Worksheet'!K52*Datasheet!B112</f>
        <v>0</v>
      </c>
      <c r="L112">
        <f>C112*'Character Rebuilding Worksheet'!K52</f>
        <v>0</v>
      </c>
      <c r="M112">
        <f>D112*'Character Rebuilding Worksheet'!K52</f>
        <v>0</v>
      </c>
      <c r="N112">
        <f>E112*'Character Rebuilding Worksheet'!K52</f>
        <v>0</v>
      </c>
      <c r="O112">
        <f>F112*'Character Rebuilding Worksheet'!K52</f>
        <v>0</v>
      </c>
      <c r="P112">
        <f>G112*'Character Rebuilding Worksheet'!K52</f>
        <v>0</v>
      </c>
      <c r="Q112">
        <f>H112*'Character Rebuilding Worksheet'!K52</f>
        <v>0</v>
      </c>
    </row>
    <row r="113" spans="1:17" ht="12.75">
      <c r="A113" t="s">
        <v>112</v>
      </c>
      <c r="B113">
        <v>24</v>
      </c>
      <c r="C113">
        <v>24</v>
      </c>
      <c r="D113">
        <v>16</v>
      </c>
      <c r="E113">
        <v>8</v>
      </c>
      <c r="F113">
        <v>6</v>
      </c>
      <c r="G113">
        <v>8</v>
      </c>
      <c r="H113">
        <v>8</v>
      </c>
      <c r="I113" t="s">
        <v>111</v>
      </c>
      <c r="K113">
        <f>'Character Rebuilding Worksheet'!K53*Datasheet!B113</f>
        <v>0</v>
      </c>
      <c r="L113">
        <f>C113*'Character Rebuilding Worksheet'!K53</f>
        <v>0</v>
      </c>
      <c r="M113">
        <f>D113*'Character Rebuilding Worksheet'!K53</f>
        <v>0</v>
      </c>
      <c r="N113">
        <f>E113*'Character Rebuilding Worksheet'!K53</f>
        <v>0</v>
      </c>
      <c r="O113">
        <f>F113*'Character Rebuilding Worksheet'!K53</f>
        <v>0</v>
      </c>
      <c r="P113">
        <f>G113*'Character Rebuilding Worksheet'!K53</f>
        <v>0</v>
      </c>
      <c r="Q113">
        <f>H113*'Character Rebuilding Worksheet'!K53</f>
        <v>0</v>
      </c>
    </row>
    <row r="114" spans="9:17" ht="12.75">
      <c r="I114" t="s">
        <v>145</v>
      </c>
      <c r="K114">
        <f aca="true" t="shared" si="2" ref="K114:Q114">BackStab*B32*4</f>
        <v>0</v>
      </c>
      <c r="L114">
        <f t="shared" si="2"/>
        <v>0</v>
      </c>
      <c r="M114">
        <f t="shared" si="2"/>
        <v>0</v>
      </c>
      <c r="N114">
        <f t="shared" si="2"/>
        <v>0</v>
      </c>
      <c r="O114">
        <f t="shared" si="2"/>
        <v>0</v>
      </c>
      <c r="P114">
        <f t="shared" si="2"/>
        <v>0</v>
      </c>
      <c r="Q114">
        <f t="shared" si="2"/>
        <v>0</v>
      </c>
    </row>
    <row r="115" spans="9:17" ht="12.75">
      <c r="I115" t="s">
        <v>144</v>
      </c>
      <c r="K115">
        <f aca="true" t="shared" si="3" ref="K115:Q115">WeaponProf*B34*4</f>
        <v>0</v>
      </c>
      <c r="L115">
        <f t="shared" si="3"/>
        <v>0</v>
      </c>
      <c r="M115">
        <f t="shared" si="3"/>
        <v>0</v>
      </c>
      <c r="N115">
        <f t="shared" si="3"/>
        <v>0</v>
      </c>
      <c r="O115">
        <f t="shared" si="3"/>
        <v>0</v>
      </c>
      <c r="P115">
        <f t="shared" si="3"/>
        <v>0</v>
      </c>
      <c r="Q115">
        <f t="shared" si="3"/>
        <v>0</v>
      </c>
    </row>
    <row r="116" spans="11:17" ht="12.75">
      <c r="K116">
        <f>ROUNDUP(SUM(K2:K115),1)</f>
        <v>0</v>
      </c>
      <c r="L116">
        <f aca="true" t="shared" si="4" ref="L116:Q116">ROUNDUP(SUM(L2:L115),1)</f>
        <v>0</v>
      </c>
      <c r="M116">
        <f t="shared" si="4"/>
        <v>0</v>
      </c>
      <c r="N116">
        <f t="shared" si="4"/>
        <v>0</v>
      </c>
      <c r="O116">
        <f t="shared" si="4"/>
        <v>0</v>
      </c>
      <c r="P116">
        <f t="shared" si="4"/>
        <v>0</v>
      </c>
      <c r="Q116">
        <f t="shared" si="4"/>
        <v>0</v>
      </c>
    </row>
    <row r="118" spans="1:7" ht="12.75">
      <c r="A118" s="1" t="s">
        <v>137</v>
      </c>
      <c r="B118">
        <v>1</v>
      </c>
      <c r="D118" s="1" t="s">
        <v>140</v>
      </c>
      <c r="G118">
        <v>1</v>
      </c>
    </row>
    <row r="119" spans="1:4" ht="12.75">
      <c r="A119" t="str">
        <f>INDEX(Races,B118,1)</f>
        <v>Barbarian</v>
      </c>
      <c r="D119" t="str">
        <f>INDEX(Classes,Cnum,1)</f>
        <v>Fighter</v>
      </c>
    </row>
    <row r="121" spans="1:4" ht="12.75">
      <c r="A121" t="s">
        <v>138</v>
      </c>
      <c r="D121" s="1" t="s">
        <v>151</v>
      </c>
    </row>
    <row r="122" spans="1:7" ht="12.75">
      <c r="A122" t="s">
        <v>131</v>
      </c>
      <c r="D122" t="s">
        <v>152</v>
      </c>
      <c r="G122">
        <f>SUM('Character Rebuilding Worksheet'!K12:K40)</f>
        <v>0</v>
      </c>
    </row>
    <row r="123" spans="1:7" ht="12.75">
      <c r="A123" t="s">
        <v>132</v>
      </c>
      <c r="D123" t="s">
        <v>153</v>
      </c>
      <c r="G123">
        <f>IF(Race="Mystic Wood Elf",1,2)</f>
        <v>2</v>
      </c>
    </row>
    <row r="124" spans="1:7" ht="12.75">
      <c r="A124" t="s">
        <v>80</v>
      </c>
      <c r="D124" t="s">
        <v>154</v>
      </c>
      <c r="G124">
        <f>G122*G123</f>
        <v>0</v>
      </c>
    </row>
    <row r="125" ht="12.75">
      <c r="A125" t="s">
        <v>72</v>
      </c>
    </row>
    <row r="126" ht="12.75">
      <c r="A126" t="s">
        <v>84</v>
      </c>
    </row>
    <row r="127" ht="12.75">
      <c r="A127" t="s">
        <v>133</v>
      </c>
    </row>
    <row r="128" ht="12.75">
      <c r="A128" t="s">
        <v>66</v>
      </c>
    </row>
    <row r="129" ht="12.75">
      <c r="A129" t="s">
        <v>82</v>
      </c>
    </row>
    <row r="130" ht="12.75">
      <c r="A130" t="s">
        <v>123</v>
      </c>
    </row>
    <row r="131" ht="12.75">
      <c r="A131" t="s">
        <v>69</v>
      </c>
    </row>
    <row r="132" ht="12.75">
      <c r="A132" t="s">
        <v>139</v>
      </c>
    </row>
    <row r="133" ht="12.75">
      <c r="A133" t="s">
        <v>134</v>
      </c>
    </row>
    <row r="134" ht="12.75">
      <c r="A134" t="s">
        <v>64</v>
      </c>
    </row>
    <row r="135" ht="12.75">
      <c r="A135" t="s">
        <v>135</v>
      </c>
    </row>
    <row r="136" ht="12.75">
      <c r="A136" t="s">
        <v>136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Mensch</cp:lastModifiedBy>
  <cp:lastPrinted>2009-03-17T18:34:35Z</cp:lastPrinted>
  <dcterms:created xsi:type="dcterms:W3CDTF">2009-03-16T18:04:51Z</dcterms:created>
  <dcterms:modified xsi:type="dcterms:W3CDTF">2011-05-12T16:21:11Z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